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19. SJEDNICA - 30.04\8. TOČKA - REBALANS\E)\"/>
    </mc:Choice>
  </mc:AlternateContent>
  <bookViews>
    <workbookView xWindow="0" yWindow="60" windowWidth="17520" windowHeight="769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95" i="1" l="1"/>
  <c r="D195" i="1"/>
  <c r="C78" i="1"/>
  <c r="D78" i="1"/>
  <c r="D49" i="1"/>
  <c r="C49" i="1"/>
  <c r="D247" i="1" l="1"/>
  <c r="D264" i="1" s="1"/>
  <c r="C247" i="1"/>
  <c r="C264" i="1" s="1"/>
  <c r="D244" i="1"/>
  <c r="D263" i="1" s="1"/>
  <c r="D240" i="1"/>
  <c r="D262" i="1" s="1"/>
  <c r="D233" i="1"/>
  <c r="D261" i="1" s="1"/>
  <c r="D218" i="1"/>
  <c r="D260" i="1" s="1"/>
  <c r="D208" i="1"/>
  <c r="D259" i="1" s="1"/>
  <c r="D258" i="1"/>
  <c r="D185" i="1"/>
  <c r="D257" i="1" s="1"/>
  <c r="D166" i="1"/>
  <c r="D256" i="1" s="1"/>
  <c r="D152" i="1"/>
  <c r="D255" i="1" s="1"/>
  <c r="D121" i="1"/>
  <c r="D254" i="1" s="1"/>
  <c r="D100" i="1"/>
  <c r="D253" i="1" s="1"/>
  <c r="D265" i="1" l="1"/>
  <c r="D61" i="1"/>
  <c r="D90" i="1"/>
  <c r="D85" i="1"/>
  <c r="D74" i="1"/>
  <c r="C74" i="1"/>
  <c r="C72" i="1"/>
  <c r="D72" i="1"/>
  <c r="D58" i="1"/>
  <c r="D44" i="1"/>
  <c r="D38" i="1"/>
  <c r="D34" i="1"/>
  <c r="D27" i="1"/>
  <c r="D20" i="1"/>
  <c r="D9" i="1"/>
  <c r="D94" i="1" l="1"/>
  <c r="C61" i="1"/>
  <c r="C9" i="1"/>
  <c r="C20" i="1"/>
  <c r="C27" i="1"/>
  <c r="C34" i="1"/>
  <c r="C38" i="1"/>
  <c r="C44" i="1"/>
  <c r="C58" i="1"/>
  <c r="C85" i="1"/>
  <c r="C90" i="1"/>
  <c r="C100" i="1"/>
  <c r="C253" i="1" s="1"/>
  <c r="C121" i="1"/>
  <c r="C254" i="1" s="1"/>
  <c r="C152" i="1"/>
  <c r="C255" i="1" s="1"/>
  <c r="C166" i="1"/>
  <c r="C256" i="1" s="1"/>
  <c r="C185" i="1"/>
  <c r="C257" i="1" s="1"/>
  <c r="C258" i="1"/>
  <c r="C208" i="1"/>
  <c r="C259" i="1" s="1"/>
  <c r="C218" i="1"/>
  <c r="C260" i="1" s="1"/>
  <c r="C233" i="1"/>
  <c r="C261" i="1" s="1"/>
  <c r="C240" i="1"/>
  <c r="C262" i="1" s="1"/>
  <c r="C244" i="1"/>
  <c r="C263" i="1" s="1"/>
  <c r="B258" i="1"/>
  <c r="B260" i="1"/>
  <c r="B259" i="1"/>
  <c r="B257" i="1"/>
  <c r="B256" i="1"/>
  <c r="B255" i="1"/>
  <c r="B254" i="1"/>
  <c r="B253" i="1"/>
  <c r="C94" i="1" l="1"/>
  <c r="C265" i="1"/>
</calcChain>
</file>

<file path=xl/sharedStrings.xml><?xml version="1.0" encoding="utf-8"?>
<sst xmlns="http://schemas.openxmlformats.org/spreadsheetml/2006/main" count="246" uniqueCount="159">
  <si>
    <t>NAZIV</t>
  </si>
  <si>
    <t>I.</t>
  </si>
  <si>
    <t>II.</t>
  </si>
  <si>
    <t>KOMUNALNI DOPRINOSI</t>
  </si>
  <si>
    <t>KAPITALNE POMOĆI</t>
  </si>
  <si>
    <t>VLASTITI PRIHOD PUČKOG OTVORENOG UČILIŠTA</t>
  </si>
  <si>
    <t>NAKNADA ZA PRIDOB. ENER. MIN. SIR. R. RENTA</t>
  </si>
  <si>
    <t>PRIHODI OD PRODAJE FIN. I NEFIN. IMOVINE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</si>
  <si>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</si>
  <si>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</si>
  <si>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</si>
  <si>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</si>
  <si>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</si>
  <si>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</si>
  <si>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</si>
  <si>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</si>
  <si>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</si>
  <si>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</si>
  <si>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</si>
  <si>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</si>
  <si>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3.</t>
  </si>
  <si>
    <t>OSTALI PRIHODI ZA POSEBNE NAMJENE</t>
  </si>
  <si>
    <t>9.</t>
  </si>
  <si>
    <t>Projekti NEWLIGHT</t>
  </si>
  <si>
    <t>ŠUMSKI DOPRINOS</t>
  </si>
  <si>
    <t>TEKUĆE POMOĆI</t>
  </si>
  <si>
    <t>10.</t>
  </si>
  <si>
    <t>11.</t>
  </si>
  <si>
    <t>građenja objekata i uređaja                                                                                                        komunalne infrastrukture za 2019. godinu</t>
  </si>
  <si>
    <t>IZGRADNJA I REKONSTRUKCIJA CESTA S KOM. INFRASTR.</t>
  </si>
  <si>
    <t>Rekonstrukcija Matoševe i Šarampovske ulice</t>
  </si>
  <si>
    <t>Rekonstrukcija Hercegovačke ulice i ulice S. Gregorka</t>
  </si>
  <si>
    <t>OSTALI GRAĐEVINSKI OBJEKTI</t>
  </si>
  <si>
    <t>Vodovodi, plinovodi, kanalizacija na području Grada</t>
  </si>
  <si>
    <t xml:space="preserve">Unapređenje promet. infrastr. u poduzetničkim zonama UPU 3 </t>
  </si>
  <si>
    <t>Šetnica uz Lonju</t>
  </si>
  <si>
    <t>Projekti gospodarenja otpadom</t>
  </si>
  <si>
    <t>Zelenjak, uređenje sportskog parka, tribine i igralište</t>
  </si>
  <si>
    <t>Uređenje visoke škole u Moslavačkoj</t>
  </si>
  <si>
    <t>Izgradnja i opremanje dječjeg igrališta u Ivaničkom Graberju</t>
  </si>
  <si>
    <t>Projekt rekonstrukcije Dječjeg vrtića u Ivaničkom Graberju - kuglana</t>
  </si>
  <si>
    <t>PROJEKTI PRIJAVLJENI ZA SUFINANCIRANJE IZ EU FONDOVA</t>
  </si>
  <si>
    <t>Nogostup Dubrovčak Lijevi - Breška Greda - Trebovec</t>
  </si>
  <si>
    <t>Nogostup i odvodnja Tarno - Lepšić - Opatinec</t>
  </si>
  <si>
    <t>Trg u Posavskim Bregima</t>
  </si>
  <si>
    <t>IZGRADNJA POSLOVNIH OBJEKATA</t>
  </si>
  <si>
    <t>Školska dvorana u Posavskim Bregima</t>
  </si>
  <si>
    <t>Zgrada GDCK</t>
  </si>
  <si>
    <t>Školska dvorana u Ivaničkom Graberju</t>
  </si>
  <si>
    <t>Poduzetnički inkubator</t>
  </si>
  <si>
    <t>REKONSTRUKCIJA I UREĐENJE OSTALIH OBJEKATA</t>
  </si>
  <si>
    <t>Rekonstrukcija objekata u starom Ivaniću</t>
  </si>
  <si>
    <t>Studentski dom</t>
  </si>
  <si>
    <t>RAZVOJ SPORTA I REKREACIJE</t>
  </si>
  <si>
    <t>ODRŽAVANJE SPORTSKIH OBJEKATA</t>
  </si>
  <si>
    <t>JAČANJE GOSPODARSTVA</t>
  </si>
  <si>
    <t>POTICANJE RAZVOJA GOSPODARSTVA</t>
  </si>
  <si>
    <t>ODRŽAVANJE KOMUNALNE INFRASTRUKTURE</t>
  </si>
  <si>
    <t>PROSTORNO UREĐENJE I UNAPREĐENJE STANOVANJA</t>
  </si>
  <si>
    <t>Prostorni planovi, projekti, tehničko-tehnološka dokumentacija</t>
  </si>
  <si>
    <t>Geodetske podloge i legalizacija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</si>
  <si>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</t>
    </r>
  </si>
  <si>
    <r>
      <rPr>
        <b/>
        <sz val="10"/>
        <rFont val="Arial"/>
        <family val="2"/>
        <charset val="238"/>
      </rPr>
      <t>IZGRADNJA GRADA</t>
    </r>
    <r>
      <rPr>
        <sz val="10"/>
        <rFont val="Arial"/>
        <family val="2"/>
        <charset val="238"/>
      </rPr>
      <t xml:space="preserve"> - poslovni objekti (potpore iz županije)</t>
    </r>
  </si>
  <si>
    <r>
      <rPr>
        <b/>
        <sz val="10"/>
        <rFont val="Arial"/>
        <family val="2"/>
        <charset val="238"/>
      </rPr>
      <t>JAVNA RASVJETA</t>
    </r>
    <r>
      <rPr>
        <sz val="10"/>
        <rFont val="Arial"/>
        <family val="2"/>
        <charset val="238"/>
      </rPr>
      <t xml:space="preserve"> - proširenje mreže javne rasvjete</t>
    </r>
  </si>
  <si>
    <t>PROJEKTI ENERGETSKE UČINKOVITOSTI</t>
  </si>
  <si>
    <t>Energetska obnova Dječji vrtić Graberje Ivaničko</t>
  </si>
  <si>
    <t>Energetska obnova Društveni dom Caginec</t>
  </si>
  <si>
    <t>Energetska obnova zgrada VP</t>
  </si>
  <si>
    <t>Obnova zgrade i igrališta Dječji vrtić Posavski bregi</t>
  </si>
  <si>
    <t>Projekti ulaganja u objekte Dječjih vrtića</t>
  </si>
  <si>
    <t>Javna turistička infrastruktura</t>
  </si>
  <si>
    <t>IZGRADNJA I REKONSTRUKCIJA KOMUNALNE INFRASTRUKTURE</t>
  </si>
  <si>
    <t>IZGRADNJA I REK. POSLOVNIH I STAMBENIH OBJEKATA</t>
  </si>
  <si>
    <t xml:space="preserve">PUČKO OTVORENO UČILIŠTE </t>
  </si>
  <si>
    <t>Uređenje potkrovlja</t>
  </si>
  <si>
    <t xml:space="preserve"> a)   trošak nadzora</t>
  </si>
  <si>
    <t xml:space="preserve"> b)   izrada troškovnika</t>
  </si>
  <si>
    <t xml:space="preserve"> c)   izrada telefonskih Internet instalacija</t>
  </si>
  <si>
    <t xml:space="preserve"> d)   izrada lifta platforme za invalide</t>
  </si>
  <si>
    <t xml:space="preserve"> e)   uređenje potkrovlja 1. dio</t>
  </si>
  <si>
    <t xml:space="preserve"> f)   uređenje potkrovlja 2. dio</t>
  </si>
  <si>
    <t xml:space="preserve"> g)   ostala uredska oprema</t>
  </si>
  <si>
    <t xml:space="preserve"> h)   nabava digitalnog kino projektora Ministarstvo</t>
  </si>
  <si>
    <t xml:space="preserve"> i)   nabava digitalnog kino projektora Ministarstvo</t>
  </si>
  <si>
    <t xml:space="preserve"> j)   izgradnja lift platforme</t>
  </si>
  <si>
    <t>Ostali kapitalni projekti Pučkog otvorenog učilišta</t>
  </si>
  <si>
    <t xml:space="preserve"> a)   projektiranje velike dvorane u POU</t>
  </si>
  <si>
    <t xml:space="preserve"> b)   nabava digitalnog kino projektora</t>
  </si>
  <si>
    <t xml:space="preserve"> c)   idejno rješenje i procjena troškova rekonstrukcije velike dvrane</t>
  </si>
  <si>
    <t xml:space="preserve"> d)   ostali nespomenuti rashodi poslovanja</t>
  </si>
  <si>
    <t>GRADSKA KNJIŽNICA</t>
  </si>
  <si>
    <t>Uređenje i proširenje knjižnice</t>
  </si>
  <si>
    <t xml:space="preserve"> c)   uređenje i proširenje knjižnice</t>
  </si>
  <si>
    <t xml:space="preserve"> d)   postrojenja i oprema</t>
  </si>
  <si>
    <t>PLANIRAN0</t>
  </si>
  <si>
    <t>SVEUKUPNO KN:</t>
  </si>
  <si>
    <t>Izvanredno održavanje dvorane na Žeravincu - popravak parketa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</si>
  <si>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(uređenje groblja)</t>
    </r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</si>
  <si>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- projektiranja i uređenje groblja (projektiranje)</t>
    </r>
  </si>
  <si>
    <t>Šetnica uz Lonju   (od Tomislavovog do Savskog mosta)</t>
  </si>
  <si>
    <t xml:space="preserve">Šetnica uz Lonju - paviljon </t>
  </si>
  <si>
    <t>Šetnica uz Lonju - projektiranje III faze</t>
  </si>
  <si>
    <t>Šetnica uz Lonju - od tomislavovog do Savskog mosta</t>
  </si>
  <si>
    <t>Zelenjak, uređenje sportskog parka, tribine i igralište - atletski stad.</t>
  </si>
  <si>
    <t>Zelenjak, uređenje sportskog parka, tribine i igralište - nog. stad.</t>
  </si>
  <si>
    <t>Zelenjak, uređenje sportskog parka, tribine i igralište - mini golf</t>
  </si>
  <si>
    <t>Obnova mostova - projektiranje mosta na kanalu Žeravinec i na Lonji</t>
  </si>
  <si>
    <r>
      <t xml:space="preserve">Nogostupi ostale ulice - </t>
    </r>
    <r>
      <rPr>
        <sz val="8"/>
        <rFont val="Arial"/>
        <family val="2"/>
        <charset val="238"/>
      </rPr>
      <t>projektiranje nogostupa Moguševa - Rudarska</t>
    </r>
  </si>
  <si>
    <t>Nogostup i odvodnja Tarno - Lepšić - Opatinec (Opatinec - Tarno)</t>
  </si>
  <si>
    <t>Nogostup i odvodnja Tarno - Lepšić - Opatinec (Jalševec - Opatinec)</t>
  </si>
  <si>
    <t>Školska dvorana u Posavskim Bregima - izgradnja</t>
  </si>
  <si>
    <t>Školska dvorana u Posavskim Bregima - oprema</t>
  </si>
  <si>
    <t>Školska dvorana u Posavskim Bregima - zaštita građ. jame</t>
  </si>
  <si>
    <t>Rekonstrukcija objekata u starom Ivaniću - obnova kuće u Tvrđavskoj 7</t>
  </si>
  <si>
    <t>IZGRADNJA NOGOSTUPA I BICIKLISTIČKIH STAZA</t>
  </si>
  <si>
    <t>Poduzetničk inkubator sufinanciranje rada inkubatora</t>
  </si>
  <si>
    <t>I. izmjene i dopune programa građenja objekata i uređaja komunalne infrastrukture za 2019. godinu sredstva se raspoređuju na sljedeći način:</t>
  </si>
  <si>
    <t>NOVI IZNOS</t>
  </si>
  <si>
    <t xml:space="preserve">Projektna dokumentacija za izgradnju doma za Hrvatske branitelje </t>
  </si>
  <si>
    <t>Obnova mostova u Ivanić-Gradu, most u ulici Kralja Tomislava</t>
  </si>
  <si>
    <t>Izgradnja parkirališta u Školskoj ulici</t>
  </si>
  <si>
    <t>Projektiranje uređenja rijeke Lonje</t>
  </si>
  <si>
    <t>Projektiranje uređenje potoka Žeravinec</t>
  </si>
  <si>
    <t xml:space="preserve">IZGRADNJA PARKIRALIŠTA  </t>
  </si>
  <si>
    <t>Komunalna infrastruktura Hercegovačka Gregorkova</t>
  </si>
  <si>
    <t>Rekonstrukcija dječjeg vrtića u Iv. Graberju - kuglana</t>
  </si>
  <si>
    <t>Projekti gospodarenja otpadom - sanacija odlagališta Tarno, rec.dv., oprema</t>
  </si>
  <si>
    <t>Projektiranje uređenja potoka Žeravinec</t>
  </si>
  <si>
    <t>Projekti obnove zgrade DV Posavski bregi</t>
  </si>
  <si>
    <t>Obnova zgrade dječji vrtić</t>
  </si>
  <si>
    <t>Uređenje Zelenjaka - svlačionice</t>
  </si>
  <si>
    <t>Popravak parketa dvorana Žeravinec</t>
  </si>
  <si>
    <t>Obnova mostova u Ivanić-Gradu ulica Kralja Tomislava</t>
  </si>
  <si>
    <t>Unapr. Komunalne infrastrukture cesta UPU 3</t>
  </si>
  <si>
    <t>Šetnica uz Lonju - paviljon</t>
  </si>
  <si>
    <t>Šetnica uz Lonju od Tomislavovog do Savskog mosta</t>
  </si>
  <si>
    <t>Uređenje svlačionica, stadiona, amfiteatra na Zelenjaku</t>
  </si>
  <si>
    <t>Obnova kuće u starom Ivaniću Tvrđavska 7</t>
  </si>
  <si>
    <t>DONACIJE OD NEPROFITNIH ORGANIZACIJA</t>
  </si>
  <si>
    <t>Pr. dokum. za izgradnju doma za Hrvatske branitelje i obitelji</t>
  </si>
  <si>
    <t>12.</t>
  </si>
  <si>
    <t>Projekt energetske učinkovitosti javne rasvjete</t>
  </si>
  <si>
    <t>JAVNA TURISTIČKA INFRASTRUKTURA</t>
  </si>
  <si>
    <t>Prostorni planovi, projekti, tehničko-tehnološka dokumentacija- Ostali projekti</t>
  </si>
  <si>
    <t xml:space="preserve"> d)  Dovršenje sanacije krova</t>
  </si>
  <si>
    <t>uređenje i proširenje knjižnice</t>
  </si>
  <si>
    <t>Program građenja objekata i uređaja komunalne infrastrukture za 2019. godinu realizirat će se iz sljedećih sredstava:</t>
  </si>
  <si>
    <t>REPUBLIKA HRVATSKA</t>
  </si>
  <si>
    <t>ZAGREBAČKA ŽUPANIJA</t>
  </si>
  <si>
    <t>GRAD IVANIĆ-GRAD</t>
  </si>
  <si>
    <t>GRADSKO VIJEĆE</t>
  </si>
  <si>
    <t>KLASA:</t>
  </si>
  <si>
    <t>Predsjednik Gradskog vijeća:</t>
  </si>
  <si>
    <t xml:space="preserve">URBROJ:    </t>
  </si>
  <si>
    <t xml:space="preserve">Ivanić-Grad, </t>
  </si>
  <si>
    <t>Željko Pongrac, pravnik kriminalist</t>
  </si>
  <si>
    <t>Na temelju članka 67. Zakona o komunalnom gospodarstvu (Narodne novine, broj 68/18 i 110/18), članka 4. Odluke o komunalnoj naknadi (Službeni glasnik,broj 10/14) i članka 35. Statuta Grada Ivanić-Grada (Službeni glasnik, broj 02/14 i 01/18), Gradsko vijeće Grada Ivanić-Grada na svojoj ____. sjednici održanoj dana _________2019. godine donijelo je sljedeći</t>
  </si>
  <si>
    <t>Ove I. Izmjene i dopune stupaju na snagu osmog dana od dana objave u Službenog glasniku Grada Ivanić-Grada.</t>
  </si>
  <si>
    <t xml:space="preserve">I. IZMJENE I DOPUNE PROGRAMA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</si>
</sst>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0.00\ _k_n"/>
    <numFmt numFmtId="165" formatCode="#,##0.00_ ;\-#,##0.00\ 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FF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0" fillId="0" borderId="0"/>
  </cellStyleXfs>
  <cellXfs count="16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9" fillId="0" borderId="0" xfId="0" applyFont="1"/>
    <xf numFmtId="0" fontId="7" fillId="2" borderId="1" xfId="0" applyFont="1" applyFill="1" applyBorder="1" applyAlignment="1"/>
    <xf numFmtId="0" fontId="6" fillId="0" borderId="0" xfId="0" applyFont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4" fontId="7" fillId="2" borderId="9" xfId="0" applyNumberFormat="1" applyFont="1" applyFill="1" applyBorder="1" applyAlignment="1">
      <alignment horizontal="center"/>
    </xf>
    <xf numFmtId="4" fontId="2" fillId="0" borderId="0" xfId="0" applyNumberFormat="1" applyFont="1"/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6" fillId="0" borderId="0" xfId="0" applyNumberFormat="1" applyFont="1" applyAlignment="1">
      <alignment wrapText="1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/>
    <xf numFmtId="4" fontId="15" fillId="0" borderId="6" xfId="0" applyNumberFormat="1" applyFont="1" applyBorder="1" applyAlignment="1"/>
    <xf numFmtId="4" fontId="15" fillId="0" borderId="5" xfId="0" applyNumberFormat="1" applyFont="1" applyBorder="1" applyAlignment="1"/>
    <xf numFmtId="0" fontId="17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5" fillId="0" borderId="9" xfId="0" applyFont="1" applyBorder="1" applyAlignment="1"/>
    <xf numFmtId="4" fontId="15" fillId="0" borderId="9" xfId="0" applyNumberFormat="1" applyFont="1" applyBorder="1" applyAlignment="1"/>
    <xf numFmtId="4" fontId="19" fillId="0" borderId="9" xfId="0" applyNumberFormat="1" applyFont="1" applyBorder="1" applyAlignment="1">
      <alignment vertical="center" wrapText="1"/>
    </xf>
    <xf numFmtId="0" fontId="15" fillId="0" borderId="9" xfId="0" applyFont="1" applyBorder="1" applyAlignment="1">
      <alignment wrapText="1"/>
    </xf>
    <xf numFmtId="4" fontId="19" fillId="0" borderId="9" xfId="0" applyNumberFormat="1" applyFont="1" applyBorder="1" applyAlignment="1">
      <alignment wrapText="1"/>
    </xf>
    <xf numFmtId="4" fontId="13" fillId="0" borderId="9" xfId="0" applyNumberFormat="1" applyFont="1" applyBorder="1" applyAlignment="1"/>
    <xf numFmtId="0" fontId="13" fillId="0" borderId="9" xfId="0" applyFont="1" applyBorder="1" applyAlignment="1"/>
    <xf numFmtId="0" fontId="13" fillId="0" borderId="9" xfId="0" applyFont="1" applyBorder="1" applyAlignment="1">
      <alignment wrapText="1"/>
    </xf>
    <xf numFmtId="0" fontId="15" fillId="0" borderId="7" xfId="0" applyFont="1" applyBorder="1" applyAlignment="1"/>
    <xf numFmtId="4" fontId="19" fillId="0" borderId="10" xfId="0" applyNumberFormat="1" applyFont="1" applyBorder="1" applyAlignment="1">
      <alignment wrapText="1"/>
    </xf>
    <xf numFmtId="4" fontId="19" fillId="0" borderId="10" xfId="0" applyNumberFormat="1" applyFont="1" applyBorder="1" applyAlignment="1">
      <alignment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12" xfId="0" applyFont="1" applyBorder="1" applyAlignment="1"/>
    <xf numFmtId="4" fontId="15" fillId="0" borderId="8" xfId="0" applyNumberFormat="1" applyFont="1" applyBorder="1" applyAlignment="1"/>
    <xf numFmtId="0" fontId="13" fillId="0" borderId="3" xfId="0" applyFont="1" applyBorder="1" applyAlignment="1"/>
    <xf numFmtId="0" fontId="13" fillId="2" borderId="7" xfId="0" applyFont="1" applyFill="1" applyBorder="1" applyAlignment="1"/>
    <xf numFmtId="0" fontId="13" fillId="2" borderId="12" xfId="0" applyFont="1" applyFill="1" applyBorder="1" applyAlignment="1"/>
    <xf numFmtId="0" fontId="13" fillId="0" borderId="12" xfId="0" applyFont="1" applyBorder="1" applyAlignment="1"/>
    <xf numFmtId="0" fontId="15" fillId="0" borderId="12" xfId="0" applyFont="1" applyBorder="1" applyAlignment="1">
      <alignment wrapText="1"/>
    </xf>
    <xf numFmtId="4" fontId="19" fillId="0" borderId="13" xfId="0" applyNumberFormat="1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4" fontId="13" fillId="0" borderId="8" xfId="0" applyNumberFormat="1" applyFont="1" applyBorder="1" applyAlignment="1"/>
    <xf numFmtId="4" fontId="13" fillId="0" borderId="5" xfId="0" applyNumberFormat="1" applyFont="1" applyBorder="1" applyAlignment="1"/>
    <xf numFmtId="4" fontId="13" fillId="0" borderId="6" xfId="0" applyNumberFormat="1" applyFont="1" applyBorder="1" applyAlignment="1"/>
    <xf numFmtId="0" fontId="13" fillId="0" borderId="12" xfId="0" applyFont="1" applyBorder="1" applyAlignment="1">
      <alignment wrapText="1"/>
    </xf>
    <xf numFmtId="0" fontId="13" fillId="2" borderId="1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4" fontId="19" fillId="3" borderId="11" xfId="0" applyNumberFormat="1" applyFont="1" applyFill="1" applyBorder="1" applyAlignment="1">
      <alignment vertical="center" wrapText="1"/>
    </xf>
    <xf numFmtId="0" fontId="13" fillId="2" borderId="9" xfId="0" applyFont="1" applyFill="1" applyBorder="1" applyAlignment="1">
      <alignment wrapText="1"/>
    </xf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right"/>
    </xf>
    <xf numFmtId="0" fontId="10" fillId="2" borderId="7" xfId="0" applyFont="1" applyFill="1" applyBorder="1" applyAlignment="1"/>
    <xf numFmtId="4" fontId="19" fillId="0" borderId="13" xfId="0" applyNumberFormat="1" applyFont="1" applyBorder="1" applyAlignment="1">
      <alignment wrapText="1"/>
    </xf>
    <xf numFmtId="0" fontId="15" fillId="2" borderId="1" xfId="0" applyFont="1" applyFill="1" applyBorder="1" applyAlignment="1"/>
    <xf numFmtId="4" fontId="15" fillId="0" borderId="2" xfId="0" applyNumberFormat="1" applyFont="1" applyBorder="1" applyAlignment="1"/>
    <xf numFmtId="0" fontId="13" fillId="0" borderId="1" xfId="0" applyFont="1" applyBorder="1" applyAlignment="1"/>
    <xf numFmtId="4" fontId="13" fillId="0" borderId="2" xfId="0" applyNumberFormat="1" applyFont="1" applyBorder="1" applyAlignment="1"/>
    <xf numFmtId="0" fontId="21" fillId="0" borderId="1" xfId="0" applyFont="1" applyBorder="1" applyAlignment="1"/>
    <xf numFmtId="4" fontId="21" fillId="0" borderId="2" xfId="0" applyNumberFormat="1" applyFont="1" applyBorder="1" applyAlignment="1"/>
    <xf numFmtId="0" fontId="22" fillId="4" borderId="1" xfId="2" applyNumberFormat="1" applyFont="1" applyFill="1" applyBorder="1" applyAlignment="1">
      <alignment vertical="center" wrapText="1" readingOrder="1"/>
    </xf>
    <xf numFmtId="0" fontId="13" fillId="0" borderId="9" xfId="0" applyFont="1" applyBorder="1" applyAlignment="1">
      <alignment horizontal="right"/>
    </xf>
    <xf numFmtId="4" fontId="6" fillId="3" borderId="9" xfId="0" applyNumberFormat="1" applyFont="1" applyFill="1" applyBorder="1" applyAlignment="1"/>
    <xf numFmtId="4" fontId="6" fillId="0" borderId="9" xfId="0" applyNumberFormat="1" applyFont="1" applyBorder="1" applyAlignment="1"/>
    <xf numFmtId="4" fontId="2" fillId="0" borderId="9" xfId="0" applyNumberFormat="1" applyFont="1" applyBorder="1" applyAlignment="1">
      <alignment wrapText="1"/>
    </xf>
    <xf numFmtId="0" fontId="6" fillId="0" borderId="9" xfId="0" applyFont="1" applyBorder="1" applyAlignment="1">
      <alignment wrapText="1"/>
    </xf>
    <xf numFmtId="4" fontId="6" fillId="0" borderId="9" xfId="0" applyNumberFormat="1" applyFont="1" applyBorder="1" applyAlignment="1">
      <alignment wrapText="1"/>
    </xf>
    <xf numFmtId="0" fontId="15" fillId="3" borderId="1" xfId="0" applyFont="1" applyFill="1" applyBorder="1" applyAlignment="1"/>
    <xf numFmtId="4" fontId="7" fillId="2" borderId="9" xfId="0" applyNumberFormat="1" applyFont="1" applyFill="1" applyBorder="1" applyAlignment="1">
      <alignment horizontal="right"/>
    </xf>
    <xf numFmtId="0" fontId="10" fillId="2" borderId="7" xfId="0" applyFont="1" applyFill="1" applyBorder="1" applyAlignment="1">
      <alignment horizontal="left" vertical="center"/>
    </xf>
    <xf numFmtId="4" fontId="7" fillId="2" borderId="6" xfId="0" applyNumberFormat="1" applyFont="1" applyFill="1" applyBorder="1" applyAlignment="1">
      <alignment horizontal="right" vertical="center"/>
    </xf>
    <xf numFmtId="0" fontId="15" fillId="0" borderId="1" xfId="0" applyFont="1" applyBorder="1" applyAlignment="1"/>
    <xf numFmtId="0" fontId="15" fillId="0" borderId="7" xfId="0" applyFont="1" applyBorder="1" applyAlignment="1">
      <alignment horizontal="left" wrapText="1"/>
    </xf>
    <xf numFmtId="0" fontId="15" fillId="0" borderId="12" xfId="0" applyFont="1" applyBorder="1" applyAlignment="1">
      <alignment horizontal="left" wrapText="1"/>
    </xf>
    <xf numFmtId="0" fontId="15" fillId="0" borderId="9" xfId="0" applyFont="1" applyBorder="1" applyAlignment="1">
      <alignment horizontal="left" wrapText="1"/>
    </xf>
    <xf numFmtId="0" fontId="15" fillId="0" borderId="9" xfId="0" applyFont="1" applyBorder="1" applyAlignment="1">
      <alignment horizontal="left"/>
    </xf>
    <xf numFmtId="4" fontId="2" fillId="0" borderId="11" xfId="0" applyNumberFormat="1" applyFont="1" applyBorder="1" applyAlignment="1">
      <alignment horizontal="center" wrapText="1"/>
    </xf>
    <xf numFmtId="4" fontId="14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left" vertical="top"/>
    </xf>
    <xf numFmtId="4" fontId="17" fillId="0" borderId="9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2" fillId="0" borderId="9" xfId="1" applyNumberFormat="1" applyFont="1" applyBorder="1" applyAlignment="1">
      <alignment vertical="center" wrapText="1"/>
    </xf>
    <xf numFmtId="4" fontId="24" fillId="0" borderId="13" xfId="0" applyNumberFormat="1" applyFont="1" applyBorder="1" applyAlignment="1">
      <alignment vertical="center" wrapText="1"/>
    </xf>
    <xf numFmtId="4" fontId="24" fillId="0" borderId="10" xfId="0" applyNumberFormat="1" applyFont="1" applyBorder="1" applyAlignment="1">
      <alignment vertical="center" wrapText="1"/>
    </xf>
    <xf numFmtId="4" fontId="24" fillId="0" borderId="11" xfId="0" applyNumberFormat="1" applyFont="1" applyBorder="1" applyAlignment="1">
      <alignment wrapText="1"/>
    </xf>
    <xf numFmtId="4" fontId="19" fillId="0" borderId="11" xfId="0" applyNumberFormat="1" applyFont="1" applyBorder="1" applyAlignment="1">
      <alignment vertical="center" wrapText="1"/>
    </xf>
    <xf numFmtId="4" fontId="15" fillId="0" borderId="9" xfId="0" applyNumberFormat="1" applyFont="1" applyBorder="1" applyAlignment="1">
      <alignment vertical="center" wrapText="1"/>
    </xf>
    <xf numFmtId="4" fontId="19" fillId="0" borderId="9" xfId="0" applyNumberFormat="1" applyFont="1" applyBorder="1" applyAlignment="1"/>
    <xf numFmtId="4" fontId="2" fillId="0" borderId="0" xfId="0" applyNumberFormat="1" applyFont="1" applyBorder="1" applyAlignment="1">
      <alignment wrapText="1"/>
    </xf>
    <xf numFmtId="4" fontId="25" fillId="0" borderId="9" xfId="0" applyNumberFormat="1" applyFont="1" applyBorder="1" applyAlignment="1">
      <alignment horizontal="center" vertical="center"/>
    </xf>
    <xf numFmtId="165" fontId="6" fillId="0" borderId="9" xfId="1" applyNumberFormat="1" applyFont="1" applyBorder="1" applyAlignment="1"/>
    <xf numFmtId="4" fontId="2" fillId="0" borderId="9" xfId="1" applyNumberFormat="1" applyFont="1" applyBorder="1" applyAlignment="1">
      <alignment vertical="center" wrapText="1"/>
    </xf>
    <xf numFmtId="4" fontId="2" fillId="3" borderId="9" xfId="0" applyNumberFormat="1" applyFont="1" applyFill="1" applyBorder="1" applyAlignment="1">
      <alignment wrapText="1"/>
    </xf>
    <xf numFmtId="4" fontId="2" fillId="0" borderId="9" xfId="0" applyNumberFormat="1" applyFont="1" applyBorder="1" applyAlignment="1">
      <alignment vertical="center" wrapText="1"/>
    </xf>
    <xf numFmtId="4" fontId="19" fillId="0" borderId="9" xfId="1" applyNumberFormat="1" applyFont="1" applyBorder="1" applyAlignment="1">
      <alignment wrapText="1"/>
    </xf>
    <xf numFmtId="4" fontId="6" fillId="0" borderId="9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wrapText="1"/>
    </xf>
    <xf numFmtId="0" fontId="1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6" xfId="0" applyNumberFormat="1" applyFont="1" applyBorder="1" applyAlignment="1"/>
    <xf numFmtId="4" fontId="6" fillId="0" borderId="8" xfId="0" applyNumberFormat="1" applyFont="1" applyBorder="1" applyAlignment="1"/>
    <xf numFmtId="4" fontId="2" fillId="0" borderId="10" xfId="0" applyNumberFormat="1" applyFont="1" applyBorder="1" applyAlignment="1">
      <alignment horizontal="center" wrapText="1"/>
    </xf>
    <xf numFmtId="4" fontId="2" fillId="0" borderId="13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4" fontId="2" fillId="0" borderId="11" xfId="0" applyNumberFormat="1" applyFont="1" applyBorder="1" applyAlignment="1">
      <alignment horizontal="right" wrapText="1"/>
    </xf>
    <xf numFmtId="4" fontId="6" fillId="0" borderId="5" xfId="0" applyNumberFormat="1" applyFont="1" applyBorder="1" applyAlignment="1"/>
    <xf numFmtId="0" fontId="6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" fontId="6" fillId="0" borderId="6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5" fillId="0" borderId="0" xfId="0" applyNumberFormat="1" applyFont="1" applyAlignment="1">
      <alignment horizontal="left" vertical="top" wrapText="1"/>
    </xf>
    <xf numFmtId="49" fontId="26" fillId="0" borderId="0" xfId="0" applyNumberFormat="1" applyFont="1" applyAlignment="1">
      <alignment horizontal="left" vertical="top" wrapText="1"/>
    </xf>
    <xf numFmtId="4" fontId="6" fillId="0" borderId="6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right"/>
    </xf>
  </cellXfs>
  <cellStyles count="3">
    <cellStyle name="Normal" xfId="2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view="pageBreakPreview" zoomScaleNormal="100" zoomScaleSheetLayoutView="100" workbookViewId="0">
      <selection activeCell="B4" sqref="B4:C4"/>
    </sheetView>
  </sheetViews>
  <sheetFormatPr defaultRowHeight="15" x14ac:dyDescent="0.25"/>
  <cols>
    <col min="1" max="1" width="3.28515625" customWidth="1"/>
    <col min="2" max="2" width="56.7109375" customWidth="1"/>
    <col min="3" max="3" width="15.5703125" customWidth="1"/>
    <col min="4" max="4" width="17.85546875" style="20" customWidth="1"/>
    <col min="5" max="5" width="3" customWidth="1"/>
  </cols>
  <sheetData>
    <row r="1" spans="1:11" ht="81.75" customHeight="1" x14ac:dyDescent="0.25">
      <c r="A1" s="122" t="s">
        <v>156</v>
      </c>
      <c r="B1" s="122"/>
      <c r="C1" s="122"/>
      <c r="D1" s="122"/>
      <c r="E1" s="122"/>
      <c r="F1" s="119"/>
      <c r="G1" s="119"/>
      <c r="H1" s="119"/>
      <c r="I1" s="119"/>
      <c r="J1" s="119"/>
      <c r="K1" s="119"/>
    </row>
    <row r="3" spans="1:11" ht="19.5" customHeight="1" x14ac:dyDescent="0.25">
      <c r="B3" s="142" t="s">
        <v>158</v>
      </c>
      <c r="C3" s="143"/>
      <c r="D3" s="94"/>
      <c r="E3" s="16"/>
    </row>
    <row r="4" spans="1:11" ht="35.25" customHeight="1" x14ac:dyDescent="0.25">
      <c r="B4" s="142" t="s">
        <v>28</v>
      </c>
      <c r="C4" s="143"/>
      <c r="D4" s="94"/>
      <c r="E4" s="16"/>
    </row>
    <row r="5" spans="1:11" x14ac:dyDescent="0.25">
      <c r="B5" s="144" t="s">
        <v>1</v>
      </c>
      <c r="C5" s="145"/>
      <c r="D5" s="95"/>
      <c r="E5" s="17"/>
    </row>
    <row r="6" spans="1:11" ht="33.6" customHeight="1" x14ac:dyDescent="0.25">
      <c r="B6" s="148" t="s">
        <v>116</v>
      </c>
      <c r="C6" s="149"/>
      <c r="D6" s="96"/>
      <c r="E6" s="18"/>
    </row>
    <row r="7" spans="1:11" ht="26.25" customHeight="1" x14ac:dyDescent="0.25">
      <c r="B7" s="35" t="s">
        <v>0</v>
      </c>
      <c r="C7" s="36" t="s">
        <v>94</v>
      </c>
      <c r="D7" s="97" t="s">
        <v>117</v>
      </c>
      <c r="E7" s="1"/>
    </row>
    <row r="8" spans="1:11" ht="20.100000000000001" customHeight="1" x14ac:dyDescent="0.25">
      <c r="B8" s="71" t="s">
        <v>73</v>
      </c>
      <c r="C8" s="72"/>
      <c r="D8" s="41"/>
      <c r="E8" s="2"/>
    </row>
    <row r="9" spans="1:11" ht="20.100000000000001" customHeight="1" x14ac:dyDescent="0.25">
      <c r="B9" s="73" t="s">
        <v>74</v>
      </c>
      <c r="C9" s="74">
        <f>SUM(C10:C19)</f>
        <v>969000</v>
      </c>
      <c r="D9" s="74">
        <f>SUM(D10:D19)</f>
        <v>46000</v>
      </c>
      <c r="E9" s="2"/>
    </row>
    <row r="10" spans="1:11" ht="20.100000000000001" customHeight="1" x14ac:dyDescent="0.25">
      <c r="B10" s="75" t="s">
        <v>75</v>
      </c>
      <c r="C10" s="76">
        <v>10000</v>
      </c>
      <c r="D10" s="41">
        <v>10000</v>
      </c>
      <c r="E10" s="2"/>
    </row>
    <row r="11" spans="1:11" ht="20.100000000000001" customHeight="1" x14ac:dyDescent="0.25">
      <c r="B11" s="75" t="s">
        <v>76</v>
      </c>
      <c r="C11" s="76">
        <v>10000</v>
      </c>
      <c r="D11" s="41">
        <v>10000</v>
      </c>
      <c r="E11" s="2"/>
    </row>
    <row r="12" spans="1:11" ht="20.100000000000001" customHeight="1" x14ac:dyDescent="0.25">
      <c r="B12" s="75" t="s">
        <v>77</v>
      </c>
      <c r="C12" s="76">
        <v>5000</v>
      </c>
      <c r="D12" s="41">
        <v>5000</v>
      </c>
      <c r="E12" s="2"/>
    </row>
    <row r="13" spans="1:11" ht="20.100000000000001" customHeight="1" x14ac:dyDescent="0.25">
      <c r="B13" s="75" t="s">
        <v>78</v>
      </c>
      <c r="C13" s="76">
        <v>120000</v>
      </c>
      <c r="D13" s="41">
        <v>0</v>
      </c>
      <c r="E13" s="2"/>
    </row>
    <row r="14" spans="1:11" ht="20.100000000000001" customHeight="1" x14ac:dyDescent="0.25">
      <c r="B14" s="75" t="s">
        <v>79</v>
      </c>
      <c r="C14" s="76">
        <v>384000</v>
      </c>
      <c r="D14" s="41">
        <v>0</v>
      </c>
      <c r="E14" s="2"/>
    </row>
    <row r="15" spans="1:11" ht="20.100000000000001" customHeight="1" x14ac:dyDescent="0.25">
      <c r="B15" s="75" t="s">
        <v>80</v>
      </c>
      <c r="C15" s="76">
        <v>23000</v>
      </c>
      <c r="D15" s="41">
        <v>0</v>
      </c>
      <c r="E15" s="2"/>
    </row>
    <row r="16" spans="1:11" ht="20.100000000000001" customHeight="1" x14ac:dyDescent="0.25">
      <c r="B16" s="75" t="s">
        <v>81</v>
      </c>
      <c r="C16" s="76">
        <v>7000</v>
      </c>
      <c r="D16" s="41">
        <v>7000</v>
      </c>
      <c r="E16" s="2"/>
    </row>
    <row r="17" spans="2:5" ht="20.100000000000001" customHeight="1" x14ac:dyDescent="0.25">
      <c r="B17" s="75" t="s">
        <v>82</v>
      </c>
      <c r="C17" s="76">
        <v>300000</v>
      </c>
      <c r="D17" s="41">
        <v>0</v>
      </c>
      <c r="E17" s="2"/>
    </row>
    <row r="18" spans="2:5" ht="20.100000000000001" customHeight="1" x14ac:dyDescent="0.25">
      <c r="B18" s="75" t="s">
        <v>83</v>
      </c>
      <c r="C18" s="76">
        <v>55000</v>
      </c>
      <c r="D18" s="41">
        <v>14000</v>
      </c>
      <c r="E18" s="2"/>
    </row>
    <row r="19" spans="2:5" ht="20.100000000000001" customHeight="1" x14ac:dyDescent="0.25">
      <c r="B19" s="75" t="s">
        <v>84</v>
      </c>
      <c r="C19" s="76">
        <v>55000</v>
      </c>
      <c r="D19" s="41">
        <v>0</v>
      </c>
      <c r="E19" s="2"/>
    </row>
    <row r="20" spans="2:5" ht="20.100000000000001" customHeight="1" x14ac:dyDescent="0.25">
      <c r="B20" s="77" t="s">
        <v>85</v>
      </c>
      <c r="C20" s="74">
        <f>SUM(C21:C24)</f>
        <v>525000</v>
      </c>
      <c r="D20" s="74">
        <f>SUM(D21:D24)</f>
        <v>105000</v>
      </c>
      <c r="E20" s="2"/>
    </row>
    <row r="21" spans="2:5" ht="20.100000000000001" customHeight="1" x14ac:dyDescent="0.25">
      <c r="B21" s="75" t="s">
        <v>86</v>
      </c>
      <c r="C21" s="76">
        <v>160000</v>
      </c>
      <c r="D21" s="41">
        <v>0</v>
      </c>
      <c r="E21" s="2"/>
    </row>
    <row r="22" spans="2:5" ht="20.100000000000001" customHeight="1" x14ac:dyDescent="0.25">
      <c r="B22" s="75" t="s">
        <v>87</v>
      </c>
      <c r="C22" s="76">
        <v>100000</v>
      </c>
      <c r="D22" s="41">
        <v>100000</v>
      </c>
      <c r="E22" s="2"/>
    </row>
    <row r="23" spans="2:5" ht="20.100000000000001" customHeight="1" x14ac:dyDescent="0.25">
      <c r="B23" s="75" t="s">
        <v>88</v>
      </c>
      <c r="C23" s="76">
        <v>160000</v>
      </c>
      <c r="D23" s="41">
        <v>0</v>
      </c>
      <c r="E23" s="2"/>
    </row>
    <row r="24" spans="2:5" ht="20.100000000000001" customHeight="1" x14ac:dyDescent="0.25">
      <c r="B24" s="75" t="s">
        <v>89</v>
      </c>
      <c r="C24" s="76">
        <v>105000</v>
      </c>
      <c r="D24" s="41">
        <v>5000</v>
      </c>
      <c r="E24" s="2"/>
    </row>
    <row r="25" spans="2:5" ht="20.100000000000001" customHeight="1" x14ac:dyDescent="0.25">
      <c r="B25" s="50"/>
      <c r="C25" s="51"/>
      <c r="D25" s="70"/>
      <c r="E25" s="2"/>
    </row>
    <row r="26" spans="2:5" ht="20.100000000000001" customHeight="1" x14ac:dyDescent="0.25">
      <c r="B26" s="54" t="s">
        <v>90</v>
      </c>
      <c r="C26" s="51"/>
      <c r="D26" s="70"/>
      <c r="E26" s="2"/>
    </row>
    <row r="27" spans="2:5" ht="20.100000000000001" customHeight="1" x14ac:dyDescent="0.25">
      <c r="B27" s="55" t="s">
        <v>91</v>
      </c>
      <c r="C27" s="59">
        <f>SUM(C28:C31)</f>
        <v>486000</v>
      </c>
      <c r="D27" s="59">
        <f>SUM(D28:D31)</f>
        <v>479500</v>
      </c>
      <c r="E27" s="2"/>
    </row>
    <row r="28" spans="2:5" ht="20.100000000000001" customHeight="1" x14ac:dyDescent="0.25">
      <c r="B28" s="37" t="s">
        <v>75</v>
      </c>
      <c r="C28" s="38">
        <v>8000</v>
      </c>
      <c r="D28" s="41">
        <v>8000</v>
      </c>
      <c r="E28" s="2"/>
    </row>
    <row r="29" spans="2:5" ht="20.100000000000001" customHeight="1" x14ac:dyDescent="0.25">
      <c r="B29" s="37" t="s">
        <v>76</v>
      </c>
      <c r="C29" s="38">
        <v>8000</v>
      </c>
      <c r="D29" s="41">
        <v>8000</v>
      </c>
      <c r="E29" s="2"/>
    </row>
    <row r="30" spans="2:5" ht="20.100000000000001" customHeight="1" x14ac:dyDescent="0.25">
      <c r="B30" s="37" t="s">
        <v>92</v>
      </c>
      <c r="C30" s="38">
        <v>400000</v>
      </c>
      <c r="D30" s="41">
        <v>400000</v>
      </c>
      <c r="E30" s="2"/>
    </row>
    <row r="31" spans="2:5" ht="20.100000000000001" customHeight="1" x14ac:dyDescent="0.25">
      <c r="B31" s="37" t="s">
        <v>93</v>
      </c>
      <c r="C31" s="38">
        <v>70000</v>
      </c>
      <c r="D31" s="41">
        <v>63500</v>
      </c>
      <c r="E31" s="2"/>
    </row>
    <row r="32" spans="2:5" ht="20.100000000000001" customHeight="1" x14ac:dyDescent="0.25">
      <c r="B32" s="50"/>
      <c r="C32" s="51"/>
      <c r="D32" s="70"/>
      <c r="E32" s="2"/>
    </row>
    <row r="33" spans="2:5" ht="20.100000000000001" customHeight="1" x14ac:dyDescent="0.25">
      <c r="B33" s="53" t="s">
        <v>53</v>
      </c>
      <c r="C33" s="33"/>
      <c r="D33" s="47"/>
      <c r="E33" s="2"/>
    </row>
    <row r="34" spans="2:5" ht="20.100000000000001" customHeight="1" x14ac:dyDescent="0.25">
      <c r="B34" s="52" t="s">
        <v>54</v>
      </c>
      <c r="C34" s="60">
        <f>C35</f>
        <v>1200000</v>
      </c>
      <c r="D34" s="60">
        <f>D35</f>
        <v>1200000</v>
      </c>
      <c r="E34" s="2"/>
    </row>
    <row r="35" spans="2:5" ht="20.100000000000001" customHeight="1" x14ac:dyDescent="0.25">
      <c r="B35" s="50" t="s">
        <v>96</v>
      </c>
      <c r="C35" s="51">
        <v>1200000</v>
      </c>
      <c r="D35" s="57">
        <v>1200000</v>
      </c>
      <c r="E35" s="2"/>
    </row>
    <row r="36" spans="2:5" ht="20.100000000000001" customHeight="1" x14ac:dyDescent="0.25">
      <c r="B36" s="50"/>
      <c r="C36" s="51"/>
      <c r="D36" s="57"/>
      <c r="E36" s="2"/>
    </row>
    <row r="37" spans="2:5" ht="20.100000000000001" customHeight="1" x14ac:dyDescent="0.25">
      <c r="B37" s="54" t="s">
        <v>55</v>
      </c>
      <c r="C37" s="51"/>
      <c r="D37" s="57"/>
      <c r="E37" s="2"/>
    </row>
    <row r="38" spans="2:5" ht="20.100000000000001" customHeight="1" x14ac:dyDescent="0.25">
      <c r="B38" s="55" t="s">
        <v>56</v>
      </c>
      <c r="C38" s="59">
        <f>C39</f>
        <v>720000</v>
      </c>
      <c r="D38" s="59">
        <f>D39</f>
        <v>720000</v>
      </c>
      <c r="E38" s="2"/>
    </row>
    <row r="39" spans="2:5" ht="20.100000000000001" customHeight="1" x14ac:dyDescent="0.25">
      <c r="B39" s="45" t="s">
        <v>141</v>
      </c>
      <c r="C39" s="33">
        <v>720000</v>
      </c>
      <c r="D39" s="46">
        <v>720000</v>
      </c>
      <c r="E39" s="2"/>
    </row>
    <row r="40" spans="2:5" ht="20.100000000000001" customHeight="1" x14ac:dyDescent="0.25">
      <c r="B40" s="45"/>
      <c r="C40" s="33"/>
      <c r="D40" s="46"/>
      <c r="E40" s="2"/>
    </row>
    <row r="41" spans="2:5" ht="20.100000000000001" customHeight="1" x14ac:dyDescent="0.25">
      <c r="B41" s="53" t="s">
        <v>57</v>
      </c>
      <c r="C41" s="33"/>
      <c r="D41" s="46"/>
      <c r="E41" s="2"/>
    </row>
    <row r="42" spans="2:5" ht="20.100000000000001" customHeight="1" x14ac:dyDescent="0.25">
      <c r="B42" s="48" t="s">
        <v>61</v>
      </c>
      <c r="C42" s="60">
        <v>380000</v>
      </c>
      <c r="D42" s="102">
        <v>300000</v>
      </c>
      <c r="E42" s="2"/>
    </row>
    <row r="43" spans="2:5" ht="20.100000000000001" customHeight="1" x14ac:dyDescent="0.25">
      <c r="B43" s="48" t="s">
        <v>62</v>
      </c>
      <c r="C43" s="61">
        <v>150000</v>
      </c>
      <c r="D43" s="101">
        <v>150000</v>
      </c>
      <c r="E43" s="2"/>
    </row>
    <row r="44" spans="2:5" ht="20.100000000000001" customHeight="1" x14ac:dyDescent="0.25">
      <c r="B44" s="58" t="s">
        <v>58</v>
      </c>
      <c r="C44" s="59">
        <f>SUM(C45:C46)</f>
        <v>2350000</v>
      </c>
      <c r="D44" s="59">
        <f>SUM(D45:D47)</f>
        <v>3310000</v>
      </c>
      <c r="E44" s="2"/>
    </row>
    <row r="45" spans="2:5" ht="20.100000000000001" customHeight="1" x14ac:dyDescent="0.25">
      <c r="B45" s="56" t="s">
        <v>59</v>
      </c>
      <c r="C45" s="51">
        <v>2050000</v>
      </c>
      <c r="D45" s="57">
        <v>2610000</v>
      </c>
      <c r="E45" s="2"/>
    </row>
    <row r="46" spans="2:5" ht="20.100000000000001" customHeight="1" x14ac:dyDescent="0.25">
      <c r="B46" s="56" t="s">
        <v>60</v>
      </c>
      <c r="C46" s="51">
        <v>300000</v>
      </c>
      <c r="D46" s="57">
        <v>300000</v>
      </c>
      <c r="E46" s="2"/>
    </row>
    <row r="47" spans="2:5" ht="20.100000000000001" customHeight="1" x14ac:dyDescent="0.25">
      <c r="B47" s="56" t="s">
        <v>118</v>
      </c>
      <c r="C47" s="51">
        <v>0</v>
      </c>
      <c r="D47" s="57">
        <v>400000</v>
      </c>
      <c r="E47" s="2"/>
    </row>
    <row r="48" spans="2:5" ht="20.100000000000001" customHeight="1" x14ac:dyDescent="0.25">
      <c r="B48" s="56" t="s">
        <v>63</v>
      </c>
      <c r="C48" s="59">
        <v>50000</v>
      </c>
      <c r="D48" s="100">
        <v>270000</v>
      </c>
      <c r="E48" s="2"/>
    </row>
    <row r="49" spans="2:5" ht="20.100000000000001" customHeight="1" x14ac:dyDescent="0.25">
      <c r="B49" s="62" t="s">
        <v>64</v>
      </c>
      <c r="C49" s="59">
        <f>SUM(C50:C54)</f>
        <v>4430000</v>
      </c>
      <c r="D49" s="59">
        <f>SUM(D50:D54)</f>
        <v>2670000</v>
      </c>
      <c r="E49" s="2"/>
    </row>
    <row r="50" spans="2:5" ht="20.100000000000001" customHeight="1" x14ac:dyDescent="0.25">
      <c r="B50" s="56" t="s">
        <v>65</v>
      </c>
      <c r="C50" s="51">
        <v>570000</v>
      </c>
      <c r="D50" s="57">
        <v>0</v>
      </c>
      <c r="E50" s="2"/>
    </row>
    <row r="51" spans="2:5" ht="20.100000000000001" customHeight="1" x14ac:dyDescent="0.25">
      <c r="B51" s="56" t="s">
        <v>66</v>
      </c>
      <c r="C51" s="51">
        <v>470000</v>
      </c>
      <c r="D51" s="57">
        <v>250000</v>
      </c>
      <c r="E51" s="2"/>
    </row>
    <row r="52" spans="2:5" ht="20.100000000000001" customHeight="1" x14ac:dyDescent="0.25">
      <c r="B52" s="56" t="s">
        <v>67</v>
      </c>
      <c r="C52" s="51">
        <v>1470000</v>
      </c>
      <c r="D52" s="57">
        <v>1520000</v>
      </c>
      <c r="E52" s="2"/>
    </row>
    <row r="53" spans="2:5" ht="20.100000000000001" customHeight="1" x14ac:dyDescent="0.25">
      <c r="B53" s="56" t="s">
        <v>68</v>
      </c>
      <c r="C53" s="51">
        <v>1450000</v>
      </c>
      <c r="D53" s="57">
        <v>0</v>
      </c>
      <c r="E53" s="2"/>
    </row>
    <row r="54" spans="2:5" ht="20.100000000000001" customHeight="1" x14ac:dyDescent="0.25">
      <c r="B54" s="56" t="s">
        <v>69</v>
      </c>
      <c r="C54" s="51">
        <v>470000</v>
      </c>
      <c r="D54" s="57">
        <v>900000</v>
      </c>
      <c r="E54" s="2"/>
    </row>
    <row r="55" spans="2:5" ht="20.100000000000001" customHeight="1" x14ac:dyDescent="0.25">
      <c r="B55" s="62" t="s">
        <v>142</v>
      </c>
      <c r="C55" s="59">
        <v>300000</v>
      </c>
      <c r="D55" s="100">
        <v>300000</v>
      </c>
      <c r="E55" s="2"/>
    </row>
    <row r="56" spans="2:5" ht="20.100000000000001" customHeight="1" x14ac:dyDescent="0.25">
      <c r="B56" s="49"/>
      <c r="C56" s="34"/>
      <c r="D56" s="103"/>
      <c r="E56" s="2"/>
    </row>
    <row r="57" spans="2:5" ht="20.100000000000001" customHeight="1" x14ac:dyDescent="0.25">
      <c r="B57" s="63" t="s">
        <v>71</v>
      </c>
      <c r="C57" s="64"/>
      <c r="D57" s="65"/>
      <c r="E57" s="2"/>
    </row>
    <row r="58" spans="2:5" ht="20.100000000000001" customHeight="1" x14ac:dyDescent="0.25">
      <c r="B58" s="43" t="s">
        <v>29</v>
      </c>
      <c r="C58" s="42">
        <f>SUM(C59:C60)</f>
        <v>976000</v>
      </c>
      <c r="D58" s="42">
        <f>SUM(D59:D60)</f>
        <v>2376000</v>
      </c>
      <c r="E58" s="2"/>
    </row>
    <row r="59" spans="2:5" ht="20.100000000000001" customHeight="1" x14ac:dyDescent="0.25">
      <c r="B59" s="37" t="s">
        <v>30</v>
      </c>
      <c r="C59" s="38">
        <v>800000</v>
      </c>
      <c r="D59" s="39">
        <v>2200000</v>
      </c>
      <c r="E59" s="2"/>
    </row>
    <row r="60" spans="2:5" ht="20.100000000000001" customHeight="1" x14ac:dyDescent="0.25">
      <c r="B60" s="37" t="s">
        <v>31</v>
      </c>
      <c r="C60" s="38">
        <v>176000</v>
      </c>
      <c r="D60" s="39">
        <v>176000</v>
      </c>
      <c r="E60" s="2"/>
    </row>
    <row r="61" spans="2:5" ht="20.100000000000001" customHeight="1" x14ac:dyDescent="0.25">
      <c r="B61" s="43" t="s">
        <v>32</v>
      </c>
      <c r="C61" s="42">
        <f>SUM(C62:C71)</f>
        <v>9325000</v>
      </c>
      <c r="D61" s="42">
        <f>SUM(D62:D71)</f>
        <v>11705000</v>
      </c>
      <c r="E61" s="2"/>
    </row>
    <row r="62" spans="2:5" ht="20.100000000000001" customHeight="1" x14ac:dyDescent="0.25">
      <c r="B62" s="37" t="s">
        <v>33</v>
      </c>
      <c r="C62" s="38">
        <v>250000</v>
      </c>
      <c r="D62" s="39">
        <v>250000</v>
      </c>
      <c r="E62" s="2"/>
    </row>
    <row r="63" spans="2:5" ht="20.100000000000001" customHeight="1" x14ac:dyDescent="0.25">
      <c r="B63" s="40" t="s">
        <v>34</v>
      </c>
      <c r="C63" s="38">
        <v>2150000</v>
      </c>
      <c r="D63" s="39">
        <v>3050000</v>
      </c>
      <c r="E63" s="2"/>
    </row>
    <row r="64" spans="2:5" ht="20.100000000000001" customHeight="1" x14ac:dyDescent="0.25">
      <c r="B64" s="40" t="s">
        <v>35</v>
      </c>
      <c r="C64" s="38">
        <v>2940000</v>
      </c>
      <c r="D64" s="39">
        <v>2825000</v>
      </c>
      <c r="E64" s="2"/>
    </row>
    <row r="65" spans="2:5" ht="20.100000000000001" customHeight="1" x14ac:dyDescent="0.25">
      <c r="B65" s="37" t="s">
        <v>36</v>
      </c>
      <c r="C65" s="38">
        <v>1860000</v>
      </c>
      <c r="D65" s="39">
        <v>2370000</v>
      </c>
      <c r="E65" s="2"/>
    </row>
    <row r="66" spans="2:5" ht="20.100000000000001" customHeight="1" x14ac:dyDescent="0.25">
      <c r="B66" s="37" t="s">
        <v>37</v>
      </c>
      <c r="C66" s="38">
        <v>1100000</v>
      </c>
      <c r="D66" s="39">
        <v>2080000</v>
      </c>
      <c r="E66" s="2"/>
    </row>
    <row r="67" spans="2:5" ht="20.100000000000001" customHeight="1" x14ac:dyDescent="0.25">
      <c r="B67" s="40" t="s">
        <v>38</v>
      </c>
      <c r="C67" s="38">
        <v>400000</v>
      </c>
      <c r="D67" s="39">
        <v>400000</v>
      </c>
      <c r="E67" s="2"/>
    </row>
    <row r="68" spans="2:5" ht="20.100000000000001" customHeight="1" x14ac:dyDescent="0.25">
      <c r="B68" s="40" t="s">
        <v>106</v>
      </c>
      <c r="C68" s="38">
        <v>150000</v>
      </c>
      <c r="D68" s="39">
        <v>0</v>
      </c>
      <c r="E68" s="2"/>
    </row>
    <row r="69" spans="2:5" ht="20.100000000000001" customHeight="1" x14ac:dyDescent="0.25">
      <c r="B69" s="40" t="s">
        <v>119</v>
      </c>
      <c r="C69" s="38">
        <v>0</v>
      </c>
      <c r="D69" s="39">
        <v>255000</v>
      </c>
      <c r="E69" s="2"/>
    </row>
    <row r="70" spans="2:5" ht="20.100000000000001" customHeight="1" x14ac:dyDescent="0.25">
      <c r="B70" s="40" t="s">
        <v>39</v>
      </c>
      <c r="C70" s="38">
        <v>375000</v>
      </c>
      <c r="D70" s="104">
        <v>375000</v>
      </c>
      <c r="E70" s="2"/>
    </row>
    <row r="71" spans="2:5" ht="20.100000000000001" customHeight="1" x14ac:dyDescent="0.25">
      <c r="B71" s="40" t="s">
        <v>40</v>
      </c>
      <c r="C71" s="38">
        <v>100000</v>
      </c>
      <c r="D71" s="104">
        <v>100000</v>
      </c>
      <c r="E71" s="2"/>
    </row>
    <row r="72" spans="2:5" ht="20.100000000000001" customHeight="1" x14ac:dyDescent="0.25">
      <c r="B72" s="44" t="s">
        <v>114</v>
      </c>
      <c r="C72" s="42">
        <f>C73</f>
        <v>50000</v>
      </c>
      <c r="D72" s="42">
        <f>D73</f>
        <v>0</v>
      </c>
      <c r="E72" s="2"/>
    </row>
    <row r="73" spans="2:5" ht="20.100000000000001" customHeight="1" x14ac:dyDescent="0.25">
      <c r="B73" s="40" t="s">
        <v>107</v>
      </c>
      <c r="C73" s="38">
        <v>50000</v>
      </c>
      <c r="D73" s="39">
        <v>0</v>
      </c>
      <c r="E73" s="3"/>
    </row>
    <row r="74" spans="2:5" ht="20.100000000000001" customHeight="1" x14ac:dyDescent="0.25">
      <c r="B74" s="44" t="s">
        <v>123</v>
      </c>
      <c r="C74" s="42">
        <f>C75</f>
        <v>0</v>
      </c>
      <c r="D74" s="42">
        <f>SUM(D75:D77)</f>
        <v>1650000</v>
      </c>
      <c r="E74" s="3"/>
    </row>
    <row r="75" spans="2:5" ht="20.100000000000001" customHeight="1" x14ac:dyDescent="0.25">
      <c r="B75" s="40" t="s">
        <v>120</v>
      </c>
      <c r="C75" s="38">
        <v>0</v>
      </c>
      <c r="D75" s="39">
        <v>450000</v>
      </c>
      <c r="E75" s="3"/>
    </row>
    <row r="76" spans="2:5" ht="20.100000000000001" customHeight="1" x14ac:dyDescent="0.25">
      <c r="B76" s="40" t="s">
        <v>121</v>
      </c>
      <c r="C76" s="38">
        <v>0</v>
      </c>
      <c r="D76" s="39">
        <v>400000</v>
      </c>
      <c r="E76" s="3"/>
    </row>
    <row r="77" spans="2:5" ht="20.100000000000001" customHeight="1" x14ac:dyDescent="0.25">
      <c r="B77" s="40" t="s">
        <v>122</v>
      </c>
      <c r="C77" s="38">
        <v>0</v>
      </c>
      <c r="D77" s="39">
        <v>800000</v>
      </c>
      <c r="E77" s="3"/>
    </row>
    <row r="78" spans="2:5" ht="20.100000000000001" customHeight="1" x14ac:dyDescent="0.25">
      <c r="B78" s="44" t="s">
        <v>41</v>
      </c>
      <c r="C78" s="42">
        <f>SUM(C79:C82)</f>
        <v>4165000</v>
      </c>
      <c r="D78" s="42">
        <f>SUM(D79:D82)</f>
        <v>5300000</v>
      </c>
      <c r="E78" s="3"/>
    </row>
    <row r="79" spans="2:5" ht="20.100000000000001" customHeight="1" x14ac:dyDescent="0.25">
      <c r="B79" s="40" t="s">
        <v>42</v>
      </c>
      <c r="C79" s="38">
        <v>480000</v>
      </c>
      <c r="D79" s="41">
        <v>480000</v>
      </c>
      <c r="E79" s="3"/>
    </row>
    <row r="80" spans="2:5" ht="20.100000000000001" customHeight="1" x14ac:dyDescent="0.25">
      <c r="B80" s="40" t="s">
        <v>43</v>
      </c>
      <c r="C80" s="38">
        <v>275000</v>
      </c>
      <c r="D80" s="39">
        <v>0</v>
      </c>
      <c r="E80" s="3"/>
    </row>
    <row r="81" spans="1:5" ht="20.100000000000001" customHeight="1" x14ac:dyDescent="0.25">
      <c r="B81" s="40" t="s">
        <v>44</v>
      </c>
      <c r="C81" s="38">
        <v>3410000</v>
      </c>
      <c r="D81" s="105">
        <v>3250000</v>
      </c>
      <c r="E81" s="3"/>
    </row>
    <row r="82" spans="1:5" ht="20.100000000000001" customHeight="1" x14ac:dyDescent="0.25">
      <c r="B82" s="56" t="s">
        <v>68</v>
      </c>
      <c r="C82" s="51">
        <v>0</v>
      </c>
      <c r="D82" s="57">
        <v>1570000</v>
      </c>
      <c r="E82" s="3"/>
    </row>
    <row r="83" spans="1:5" ht="20.100000000000001" customHeight="1" x14ac:dyDescent="0.25">
      <c r="B83" s="56"/>
      <c r="C83" s="51"/>
      <c r="D83" s="57"/>
      <c r="E83" s="3"/>
    </row>
    <row r="84" spans="1:5" ht="20.100000000000001" customHeight="1" x14ac:dyDescent="0.25">
      <c r="B84" s="66" t="s">
        <v>72</v>
      </c>
      <c r="C84" s="38"/>
      <c r="D84" s="105"/>
      <c r="E84" s="3"/>
    </row>
    <row r="85" spans="1:5" ht="20.100000000000001" customHeight="1" x14ac:dyDescent="0.25">
      <c r="B85" s="43" t="s">
        <v>45</v>
      </c>
      <c r="C85" s="42">
        <f>SUM(C86:C89)</f>
        <v>17990000</v>
      </c>
      <c r="D85" s="42">
        <f>SUM(D86:D89)</f>
        <v>19554000</v>
      </c>
      <c r="E85" s="2"/>
    </row>
    <row r="86" spans="1:5" ht="20.100000000000001" customHeight="1" x14ac:dyDescent="0.25">
      <c r="B86" s="37" t="s">
        <v>46</v>
      </c>
      <c r="C86" s="38">
        <v>8000000</v>
      </c>
      <c r="D86" s="41">
        <v>8000000</v>
      </c>
      <c r="E86" s="2"/>
    </row>
    <row r="87" spans="1:5" ht="20.100000000000001" customHeight="1" x14ac:dyDescent="0.25">
      <c r="B87" s="37" t="s">
        <v>47</v>
      </c>
      <c r="C87" s="38">
        <v>250000</v>
      </c>
      <c r="D87" s="41">
        <v>250000</v>
      </c>
      <c r="E87" s="2"/>
    </row>
    <row r="88" spans="1:5" ht="20.100000000000001" customHeight="1" x14ac:dyDescent="0.25">
      <c r="B88" s="37" t="s">
        <v>48</v>
      </c>
      <c r="C88" s="38">
        <v>300000</v>
      </c>
      <c r="D88" s="41">
        <v>300000</v>
      </c>
      <c r="E88" s="2"/>
    </row>
    <row r="89" spans="1:5" ht="20.100000000000001" customHeight="1" x14ac:dyDescent="0.25">
      <c r="B89" s="37" t="s">
        <v>49</v>
      </c>
      <c r="C89" s="38">
        <v>9440000</v>
      </c>
      <c r="D89" s="41">
        <v>11004000</v>
      </c>
      <c r="E89" s="2"/>
    </row>
    <row r="90" spans="1:5" ht="20.100000000000001" customHeight="1" x14ac:dyDescent="0.25">
      <c r="B90" s="43" t="s">
        <v>50</v>
      </c>
      <c r="C90" s="42">
        <f>SUM(C91:C92)</f>
        <v>700000</v>
      </c>
      <c r="D90" s="42">
        <f>SUM(D91:D92)</f>
        <v>600000</v>
      </c>
      <c r="E90" s="2"/>
    </row>
    <row r="91" spans="1:5" ht="20.100000000000001" customHeight="1" x14ac:dyDescent="0.25">
      <c r="B91" s="37" t="s">
        <v>51</v>
      </c>
      <c r="C91" s="38">
        <v>600000</v>
      </c>
      <c r="D91" s="41">
        <v>600000</v>
      </c>
      <c r="E91" s="2"/>
    </row>
    <row r="92" spans="1:5" ht="20.100000000000001" customHeight="1" x14ac:dyDescent="0.25">
      <c r="B92" s="37" t="s">
        <v>52</v>
      </c>
      <c r="C92" s="38">
        <v>100000</v>
      </c>
      <c r="D92" s="41">
        <v>0</v>
      </c>
      <c r="E92" s="2"/>
    </row>
    <row r="93" spans="1:5" ht="20.100000000000001" customHeight="1" x14ac:dyDescent="0.25">
      <c r="B93" s="37"/>
      <c r="C93" s="42"/>
      <c r="D93" s="41"/>
      <c r="E93" s="2"/>
    </row>
    <row r="94" spans="1:5" ht="20.100000000000001" customHeight="1" x14ac:dyDescent="0.25">
      <c r="B94" s="78" t="s">
        <v>95</v>
      </c>
      <c r="C94" s="42">
        <f>SUM(C9+C20+C27+C34+C38+C42+C43+C44+C48+C49+C58+C61+C78+C85+C90+C72+C55)</f>
        <v>44766000</v>
      </c>
      <c r="D94" s="42">
        <f>SUM(D9+D20+D27+D34+D38+D42+D43+D44+D48+D49+D58+D61+D72+D74+D78+D85+D90+D55)</f>
        <v>50735500</v>
      </c>
      <c r="E94" s="2"/>
    </row>
    <row r="95" spans="1:5" ht="20.100000000000001" customHeight="1" x14ac:dyDescent="0.25">
      <c r="A95" s="7"/>
      <c r="B95" s="37"/>
      <c r="C95" s="38"/>
      <c r="D95" s="41"/>
      <c r="E95" s="2"/>
    </row>
    <row r="96" spans="1:5" x14ac:dyDescent="0.25">
      <c r="C96" s="22"/>
      <c r="D96" s="106"/>
      <c r="E96" s="21"/>
    </row>
    <row r="97" spans="2:5" x14ac:dyDescent="0.25">
      <c r="B97" s="146" t="s">
        <v>2</v>
      </c>
      <c r="C97" s="147"/>
      <c r="D97" s="98"/>
      <c r="E97" s="15"/>
    </row>
    <row r="98" spans="2:5" ht="38.25" customHeight="1" x14ac:dyDescent="0.25">
      <c r="B98" s="153" t="s">
        <v>146</v>
      </c>
      <c r="C98" s="154"/>
      <c r="D98" s="98"/>
      <c r="E98" s="6"/>
    </row>
    <row r="99" spans="2:5" ht="21.75" customHeight="1" x14ac:dyDescent="0.25">
      <c r="B99" s="29" t="s">
        <v>0</v>
      </c>
      <c r="C99" s="28"/>
      <c r="D99" s="107"/>
      <c r="E99" s="1"/>
    </row>
    <row r="100" spans="2:5" ht="25.5" customHeight="1" x14ac:dyDescent="0.25">
      <c r="B100" s="86" t="s">
        <v>3</v>
      </c>
      <c r="C100" s="87">
        <f>SUM(C101:C118)</f>
        <v>2575000</v>
      </c>
      <c r="D100" s="87">
        <f>SUM(D101:D118)</f>
        <v>2021000</v>
      </c>
      <c r="E100" s="4"/>
    </row>
    <row r="101" spans="2:5" ht="20.100000000000001" customHeight="1" x14ac:dyDescent="0.25">
      <c r="B101" s="84" t="s">
        <v>73</v>
      </c>
      <c r="C101" s="38"/>
      <c r="D101" s="99"/>
      <c r="E101" s="2"/>
    </row>
    <row r="102" spans="2:5" ht="20.100000000000001" customHeight="1" x14ac:dyDescent="0.25">
      <c r="B102" s="73" t="s">
        <v>74</v>
      </c>
      <c r="C102" s="42"/>
      <c r="D102" s="99"/>
      <c r="E102" s="2"/>
    </row>
    <row r="103" spans="2:5" ht="20.100000000000001" customHeight="1" x14ac:dyDescent="0.25">
      <c r="B103" s="88" t="s">
        <v>75</v>
      </c>
      <c r="C103" s="38">
        <v>10000</v>
      </c>
      <c r="D103" s="112">
        <v>10000</v>
      </c>
      <c r="E103" s="2"/>
    </row>
    <row r="104" spans="2:5" ht="20.100000000000001" customHeight="1" x14ac:dyDescent="0.25">
      <c r="B104" s="88" t="s">
        <v>76</v>
      </c>
      <c r="C104" s="38">
        <v>10000</v>
      </c>
      <c r="D104" s="112">
        <v>10000</v>
      </c>
      <c r="E104" s="2"/>
    </row>
    <row r="105" spans="2:5" ht="20.100000000000001" customHeight="1" x14ac:dyDescent="0.25">
      <c r="B105" s="88" t="s">
        <v>77</v>
      </c>
      <c r="C105" s="38">
        <v>5000</v>
      </c>
      <c r="D105" s="112">
        <v>5000</v>
      </c>
      <c r="E105" s="2"/>
    </row>
    <row r="106" spans="2:5" ht="20.100000000000001" customHeight="1" x14ac:dyDescent="0.25">
      <c r="B106" s="88" t="s">
        <v>78</v>
      </c>
      <c r="C106" s="38">
        <v>120000</v>
      </c>
      <c r="D106" s="112">
        <v>0</v>
      </c>
      <c r="E106" s="2"/>
    </row>
    <row r="107" spans="2:5" ht="20.100000000000001" customHeight="1" x14ac:dyDescent="0.25">
      <c r="B107" s="89" t="s">
        <v>98</v>
      </c>
      <c r="C107" s="108">
        <v>80000</v>
      </c>
      <c r="D107" s="109">
        <v>0</v>
      </c>
      <c r="E107" s="2"/>
    </row>
    <row r="108" spans="2:5" ht="20.100000000000001" customHeight="1" x14ac:dyDescent="0.25">
      <c r="B108" s="90" t="s">
        <v>59</v>
      </c>
      <c r="C108" s="108">
        <v>400000</v>
      </c>
      <c r="D108" s="109">
        <v>400000</v>
      </c>
      <c r="E108" s="2"/>
    </row>
    <row r="109" spans="2:5" ht="20.100000000000001" customHeight="1" x14ac:dyDescent="0.25">
      <c r="B109" s="90" t="s">
        <v>63</v>
      </c>
      <c r="C109" s="108">
        <v>50000</v>
      </c>
      <c r="D109" s="109">
        <v>270000</v>
      </c>
      <c r="E109" s="2"/>
    </row>
    <row r="110" spans="2:5" ht="20.100000000000001" customHeight="1" x14ac:dyDescent="0.25">
      <c r="B110" s="91" t="s">
        <v>124</v>
      </c>
      <c r="C110" s="108">
        <v>0</v>
      </c>
      <c r="D110" s="109">
        <v>176000</v>
      </c>
      <c r="E110" s="2"/>
    </row>
    <row r="111" spans="2:5" ht="20.100000000000001" customHeight="1" x14ac:dyDescent="0.25">
      <c r="B111" s="91" t="s">
        <v>34</v>
      </c>
      <c r="C111" s="108">
        <v>100000</v>
      </c>
      <c r="D111" s="109">
        <v>0</v>
      </c>
      <c r="E111" s="2"/>
    </row>
    <row r="112" spans="2:5" ht="20.100000000000001" customHeight="1" x14ac:dyDescent="0.25">
      <c r="B112" s="91" t="s">
        <v>99</v>
      </c>
      <c r="C112" s="108">
        <v>600000</v>
      </c>
      <c r="D112" s="109">
        <v>0</v>
      </c>
      <c r="E112" s="2"/>
    </row>
    <row r="113" spans="2:5" ht="20.100000000000001" customHeight="1" x14ac:dyDescent="0.25">
      <c r="B113" s="92" t="s">
        <v>105</v>
      </c>
      <c r="C113" s="108">
        <v>50000</v>
      </c>
      <c r="D113" s="109">
        <v>0</v>
      </c>
      <c r="E113" s="2"/>
    </row>
    <row r="114" spans="2:5" ht="20.100000000000001" customHeight="1" x14ac:dyDescent="0.25">
      <c r="B114" s="92" t="s">
        <v>125</v>
      </c>
      <c r="C114" s="108">
        <v>100000</v>
      </c>
      <c r="D114" s="109">
        <v>100000</v>
      </c>
      <c r="E114" s="2"/>
    </row>
    <row r="115" spans="2:5" ht="20.100000000000001" customHeight="1" x14ac:dyDescent="0.25">
      <c r="B115" s="92" t="s">
        <v>111</v>
      </c>
      <c r="C115" s="108">
        <v>250000</v>
      </c>
      <c r="D115" s="109">
        <v>250000</v>
      </c>
      <c r="E115" s="2"/>
    </row>
    <row r="116" spans="2:5" ht="20.100000000000001" customHeight="1" x14ac:dyDescent="0.25">
      <c r="B116" s="92" t="s">
        <v>112</v>
      </c>
      <c r="C116" s="108">
        <v>500000</v>
      </c>
      <c r="D116" s="109">
        <v>500000</v>
      </c>
      <c r="E116" s="2"/>
    </row>
    <row r="117" spans="2:5" ht="20.100000000000001" customHeight="1" x14ac:dyDescent="0.25">
      <c r="B117" s="92" t="s">
        <v>47</v>
      </c>
      <c r="C117" s="108">
        <v>250000</v>
      </c>
      <c r="D117" s="109">
        <v>250000</v>
      </c>
      <c r="E117" s="2"/>
    </row>
    <row r="118" spans="2:5" ht="20.100000000000001" customHeight="1" x14ac:dyDescent="0.25">
      <c r="B118" s="92" t="s">
        <v>48</v>
      </c>
      <c r="C118" s="108">
        <v>50000</v>
      </c>
      <c r="D118" s="109">
        <v>50000</v>
      </c>
      <c r="E118" s="2"/>
    </row>
    <row r="119" spans="2:5" x14ac:dyDescent="0.25">
      <c r="B119" s="124"/>
      <c r="C119" s="155"/>
      <c r="D119" s="130"/>
      <c r="E119" s="2"/>
    </row>
    <row r="120" spans="2:5" x14ac:dyDescent="0.25">
      <c r="B120" s="125"/>
      <c r="C120" s="165"/>
      <c r="D120" s="131"/>
      <c r="E120" s="2"/>
    </row>
    <row r="121" spans="2:5" ht="24.95" customHeight="1" x14ac:dyDescent="0.25">
      <c r="B121" s="69" t="s">
        <v>4</v>
      </c>
      <c r="C121" s="19">
        <f>SUM(C122:C149)</f>
        <v>24712000</v>
      </c>
      <c r="D121" s="19">
        <f>SUM(D122:D149)</f>
        <v>26364000</v>
      </c>
      <c r="E121" s="4"/>
    </row>
    <row r="122" spans="2:5" ht="20.100000000000001" customHeight="1" x14ac:dyDescent="0.25">
      <c r="B122" s="50" t="s">
        <v>96</v>
      </c>
      <c r="C122" s="79">
        <v>600000</v>
      </c>
      <c r="D122" s="110">
        <v>600000</v>
      </c>
      <c r="E122" s="4"/>
    </row>
    <row r="123" spans="2:5" ht="20.100000000000001" customHeight="1" x14ac:dyDescent="0.25">
      <c r="B123" s="48" t="s">
        <v>62</v>
      </c>
      <c r="C123" s="79">
        <v>150000</v>
      </c>
      <c r="D123" s="110">
        <v>150000</v>
      </c>
      <c r="E123" s="4"/>
    </row>
    <row r="124" spans="2:5" ht="25.5" customHeight="1" x14ac:dyDescent="0.25">
      <c r="B124" s="56" t="s">
        <v>143</v>
      </c>
      <c r="C124" s="80">
        <v>1000000</v>
      </c>
      <c r="D124" s="81">
        <v>860000</v>
      </c>
      <c r="E124" s="4"/>
    </row>
    <row r="125" spans="2:5" ht="20.100000000000001" customHeight="1" x14ac:dyDescent="0.25">
      <c r="B125" s="56" t="s">
        <v>65</v>
      </c>
      <c r="C125" s="80">
        <v>456000</v>
      </c>
      <c r="D125" s="81">
        <v>0</v>
      </c>
      <c r="E125" s="4"/>
    </row>
    <row r="126" spans="2:5" ht="20.100000000000001" customHeight="1" x14ac:dyDescent="0.25">
      <c r="B126" s="56" t="s">
        <v>66</v>
      </c>
      <c r="C126" s="80">
        <v>376000</v>
      </c>
      <c r="D126" s="111">
        <v>250000</v>
      </c>
      <c r="E126" s="4"/>
    </row>
    <row r="127" spans="2:5" ht="20.100000000000001" customHeight="1" x14ac:dyDescent="0.25">
      <c r="B127" s="56" t="s">
        <v>67</v>
      </c>
      <c r="C127" s="80">
        <v>790000</v>
      </c>
      <c r="D127" s="111">
        <v>790000</v>
      </c>
      <c r="E127" s="4"/>
    </row>
    <row r="128" spans="2:5" ht="20.100000000000001" customHeight="1" x14ac:dyDescent="0.25">
      <c r="B128" s="56" t="s">
        <v>68</v>
      </c>
      <c r="C128" s="80">
        <v>1300000</v>
      </c>
      <c r="D128" s="81">
        <v>0</v>
      </c>
      <c r="E128" s="4"/>
    </row>
    <row r="129" spans="2:5" ht="20.100000000000001" customHeight="1" x14ac:dyDescent="0.25">
      <c r="B129" s="56" t="s">
        <v>69</v>
      </c>
      <c r="C129" s="80">
        <v>190000</v>
      </c>
      <c r="D129" s="81">
        <v>190000</v>
      </c>
      <c r="E129" s="4"/>
    </row>
    <row r="130" spans="2:5" ht="20.100000000000001" customHeight="1" x14ac:dyDescent="0.25">
      <c r="B130" s="56" t="s">
        <v>70</v>
      </c>
      <c r="C130" s="80">
        <v>200000</v>
      </c>
      <c r="D130" s="111">
        <v>200000</v>
      </c>
      <c r="E130" s="2"/>
    </row>
    <row r="131" spans="2:5" ht="20.100000000000001" customHeight="1" x14ac:dyDescent="0.25">
      <c r="B131" s="37" t="s">
        <v>30</v>
      </c>
      <c r="C131" s="80">
        <v>200000</v>
      </c>
      <c r="D131" s="111">
        <v>300000</v>
      </c>
      <c r="E131" s="2"/>
    </row>
    <row r="132" spans="2:5" ht="20.100000000000001" customHeight="1" x14ac:dyDescent="0.25">
      <c r="B132" s="40" t="s">
        <v>34</v>
      </c>
      <c r="C132" s="80">
        <v>2050000</v>
      </c>
      <c r="D132" s="111">
        <v>2050000</v>
      </c>
      <c r="E132" s="2"/>
    </row>
    <row r="133" spans="2:5" ht="20.100000000000001" customHeight="1" x14ac:dyDescent="0.25">
      <c r="B133" s="40" t="s">
        <v>102</v>
      </c>
      <c r="C133" s="80">
        <v>1200000</v>
      </c>
      <c r="D133" s="111">
        <v>1200000</v>
      </c>
      <c r="E133" s="2"/>
    </row>
    <row r="134" spans="2:5" ht="20.100000000000001" customHeight="1" x14ac:dyDescent="0.25">
      <c r="B134" s="40" t="s">
        <v>101</v>
      </c>
      <c r="C134" s="80">
        <v>300000</v>
      </c>
      <c r="D134" s="111">
        <v>300000</v>
      </c>
      <c r="E134" s="2"/>
    </row>
    <row r="135" spans="2:5" ht="20.100000000000001" customHeight="1" x14ac:dyDescent="0.25">
      <c r="B135" s="37" t="s">
        <v>126</v>
      </c>
      <c r="C135" s="80">
        <v>1140000</v>
      </c>
      <c r="D135" s="111">
        <v>1370000</v>
      </c>
      <c r="E135" s="2"/>
    </row>
    <row r="136" spans="2:5" ht="20.100000000000001" customHeight="1" x14ac:dyDescent="0.25">
      <c r="B136" s="40" t="s">
        <v>39</v>
      </c>
      <c r="C136" s="80">
        <v>340000</v>
      </c>
      <c r="D136" s="111">
        <v>340000</v>
      </c>
      <c r="E136" s="2"/>
    </row>
    <row r="137" spans="2:5" ht="20.100000000000001" customHeight="1" x14ac:dyDescent="0.25">
      <c r="B137" s="40" t="s">
        <v>121</v>
      </c>
      <c r="C137" s="80">
        <v>0</v>
      </c>
      <c r="D137" s="111">
        <v>360000</v>
      </c>
      <c r="E137" s="2"/>
    </row>
    <row r="138" spans="2:5" ht="20.100000000000001" customHeight="1" x14ac:dyDescent="0.25">
      <c r="B138" s="40" t="s">
        <v>127</v>
      </c>
      <c r="C138" s="80">
        <v>0</v>
      </c>
      <c r="D138" s="111">
        <v>720000</v>
      </c>
      <c r="E138" s="2"/>
    </row>
    <row r="139" spans="2:5" ht="20.100000000000001" customHeight="1" x14ac:dyDescent="0.25">
      <c r="B139" s="40" t="s">
        <v>42</v>
      </c>
      <c r="C139" s="80">
        <v>400000</v>
      </c>
      <c r="D139" s="111">
        <v>400000</v>
      </c>
      <c r="E139" s="2"/>
    </row>
    <row r="140" spans="2:5" ht="20.100000000000001" customHeight="1" x14ac:dyDescent="0.25">
      <c r="B140" s="40" t="s">
        <v>109</v>
      </c>
      <c r="C140" s="80">
        <v>80000</v>
      </c>
      <c r="D140" s="111">
        <v>0</v>
      </c>
      <c r="E140" s="3"/>
    </row>
    <row r="141" spans="2:5" ht="20.100000000000001" customHeight="1" x14ac:dyDescent="0.25">
      <c r="B141" s="40" t="s">
        <v>108</v>
      </c>
      <c r="C141" s="80">
        <v>20000</v>
      </c>
      <c r="D141" s="111">
        <v>0</v>
      </c>
      <c r="E141" s="3"/>
    </row>
    <row r="142" spans="2:5" ht="20.100000000000001" customHeight="1" x14ac:dyDescent="0.25">
      <c r="B142" s="40" t="s">
        <v>44</v>
      </c>
      <c r="C142" s="80">
        <v>3250000</v>
      </c>
      <c r="D142" s="111">
        <v>3250000</v>
      </c>
      <c r="E142" s="2"/>
    </row>
    <row r="143" spans="2:5" ht="20.100000000000001" customHeight="1" x14ac:dyDescent="0.25">
      <c r="B143" s="40" t="s">
        <v>128</v>
      </c>
      <c r="C143" s="80">
        <v>0</v>
      </c>
      <c r="D143" s="111">
        <v>1300000</v>
      </c>
      <c r="E143" s="2"/>
    </row>
    <row r="144" spans="2:5" ht="20.100000000000001" customHeight="1" x14ac:dyDescent="0.25">
      <c r="B144" s="37" t="s">
        <v>110</v>
      </c>
      <c r="C144" s="80">
        <v>2300000</v>
      </c>
      <c r="D144" s="111">
        <v>2300000</v>
      </c>
      <c r="E144" s="2"/>
    </row>
    <row r="145" spans="2:5" ht="20.100000000000001" customHeight="1" x14ac:dyDescent="0.25">
      <c r="B145" s="37" t="s">
        <v>111</v>
      </c>
      <c r="C145" s="80">
        <v>250000</v>
      </c>
      <c r="D145" s="111">
        <v>250000</v>
      </c>
      <c r="E145" s="2"/>
    </row>
    <row r="146" spans="2:5" ht="20.100000000000001" customHeight="1" x14ac:dyDescent="0.25">
      <c r="B146" s="37" t="s">
        <v>48</v>
      </c>
      <c r="C146" s="80">
        <v>250000</v>
      </c>
      <c r="D146" s="111">
        <v>250000</v>
      </c>
      <c r="E146" s="2"/>
    </row>
    <row r="147" spans="2:5" ht="20.100000000000001" customHeight="1" x14ac:dyDescent="0.25">
      <c r="B147" s="37" t="s">
        <v>49</v>
      </c>
      <c r="C147" s="80">
        <v>7290000</v>
      </c>
      <c r="D147" s="111">
        <v>8454000</v>
      </c>
      <c r="E147" s="2"/>
    </row>
    <row r="148" spans="2:5" ht="20.100000000000001" customHeight="1" x14ac:dyDescent="0.25">
      <c r="B148" s="37" t="s">
        <v>51</v>
      </c>
      <c r="C148" s="80">
        <v>480000</v>
      </c>
      <c r="D148" s="111">
        <v>480000</v>
      </c>
      <c r="E148" s="2"/>
    </row>
    <row r="149" spans="2:5" ht="20.100000000000001" customHeight="1" x14ac:dyDescent="0.25">
      <c r="B149" s="37" t="s">
        <v>52</v>
      </c>
      <c r="C149" s="80">
        <v>100000</v>
      </c>
      <c r="D149" s="111">
        <v>0</v>
      </c>
      <c r="E149" s="2"/>
    </row>
    <row r="150" spans="2:5" x14ac:dyDescent="0.25">
      <c r="B150" s="124"/>
      <c r="C150" s="150"/>
      <c r="D150" s="157"/>
      <c r="E150" s="2"/>
    </row>
    <row r="151" spans="2:5" x14ac:dyDescent="0.25">
      <c r="B151" s="152"/>
      <c r="C151" s="151"/>
      <c r="D151" s="158"/>
      <c r="E151" s="2"/>
    </row>
    <row r="152" spans="2:5" ht="29.25" customHeight="1" x14ac:dyDescent="0.25">
      <c r="B152" s="8" t="s">
        <v>5</v>
      </c>
      <c r="C152" s="85">
        <f>SUM(C155:C163)</f>
        <v>1089000</v>
      </c>
      <c r="D152" s="85">
        <f>SUM(D155:D163)</f>
        <v>26000</v>
      </c>
      <c r="E152" s="3"/>
    </row>
    <row r="153" spans="2:5" ht="20.100000000000001" customHeight="1" x14ac:dyDescent="0.25">
      <c r="B153" s="84" t="s">
        <v>73</v>
      </c>
      <c r="C153" s="83"/>
      <c r="D153" s="111"/>
      <c r="E153" s="3"/>
    </row>
    <row r="154" spans="2:5" ht="20.100000000000001" customHeight="1" x14ac:dyDescent="0.25">
      <c r="B154" s="73" t="s">
        <v>74</v>
      </c>
      <c r="C154" s="83"/>
      <c r="D154" s="111"/>
      <c r="E154" s="3"/>
    </row>
    <row r="155" spans="2:5" ht="20.100000000000001" customHeight="1" x14ac:dyDescent="0.25">
      <c r="B155" s="75" t="s">
        <v>79</v>
      </c>
      <c r="C155" s="76">
        <v>384000</v>
      </c>
      <c r="D155" s="39">
        <v>0</v>
      </c>
      <c r="E155" s="3"/>
    </row>
    <row r="156" spans="2:5" ht="20.100000000000001" customHeight="1" x14ac:dyDescent="0.25">
      <c r="B156" s="75" t="s">
        <v>80</v>
      </c>
      <c r="C156" s="76">
        <v>23000</v>
      </c>
      <c r="D156" s="39">
        <v>0</v>
      </c>
      <c r="E156" s="3"/>
    </row>
    <row r="157" spans="2:5" ht="20.100000000000001" customHeight="1" x14ac:dyDescent="0.25">
      <c r="B157" s="75" t="s">
        <v>81</v>
      </c>
      <c r="C157" s="76">
        <v>7000</v>
      </c>
      <c r="D157" s="39">
        <v>7000</v>
      </c>
      <c r="E157" s="3"/>
    </row>
    <row r="158" spans="2:5" ht="20.100000000000001" customHeight="1" x14ac:dyDescent="0.25">
      <c r="B158" s="75" t="s">
        <v>82</v>
      </c>
      <c r="C158" s="76">
        <v>300000</v>
      </c>
      <c r="D158" s="39">
        <v>0</v>
      </c>
      <c r="E158" s="3"/>
    </row>
    <row r="159" spans="2:5" ht="20.100000000000001" customHeight="1" x14ac:dyDescent="0.25">
      <c r="B159" s="75" t="s">
        <v>83</v>
      </c>
      <c r="C159" s="76">
        <v>55000</v>
      </c>
      <c r="D159" s="39">
        <v>14000</v>
      </c>
      <c r="E159" s="3"/>
    </row>
    <row r="160" spans="2:5" ht="20.100000000000001" customHeight="1" x14ac:dyDescent="0.25">
      <c r="B160" s="75" t="s">
        <v>84</v>
      </c>
      <c r="C160" s="76">
        <v>55000</v>
      </c>
      <c r="D160" s="39">
        <v>0</v>
      </c>
      <c r="E160" s="3"/>
    </row>
    <row r="161" spans="2:5" ht="20.100000000000001" customHeight="1" x14ac:dyDescent="0.25">
      <c r="B161" s="77" t="s">
        <v>85</v>
      </c>
      <c r="C161" s="74"/>
      <c r="D161" s="39"/>
      <c r="E161" s="3"/>
    </row>
    <row r="162" spans="2:5" ht="20.100000000000001" customHeight="1" x14ac:dyDescent="0.25">
      <c r="B162" s="75" t="s">
        <v>88</v>
      </c>
      <c r="C162" s="76">
        <v>160000</v>
      </c>
      <c r="D162" s="39">
        <v>0</v>
      </c>
      <c r="E162" s="3"/>
    </row>
    <row r="163" spans="2:5" ht="20.100000000000001" customHeight="1" x14ac:dyDescent="0.25">
      <c r="B163" s="75" t="s">
        <v>144</v>
      </c>
      <c r="C163" s="76">
        <v>105000</v>
      </c>
      <c r="D163" s="39">
        <v>5000</v>
      </c>
      <c r="E163" s="3"/>
    </row>
    <row r="164" spans="2:5" x14ac:dyDescent="0.25">
      <c r="B164" s="133"/>
      <c r="C164" s="163"/>
      <c r="D164" s="128"/>
      <c r="E164" s="3"/>
    </row>
    <row r="165" spans="2:5" x14ac:dyDescent="0.25">
      <c r="B165" s="141"/>
      <c r="C165" s="164"/>
      <c r="D165" s="140"/>
      <c r="E165" s="3"/>
    </row>
    <row r="166" spans="2:5" ht="27" customHeight="1" x14ac:dyDescent="0.25">
      <c r="B166" s="8" t="s">
        <v>6</v>
      </c>
      <c r="C166" s="19">
        <f>SUM(C167:C182)</f>
        <v>5381000</v>
      </c>
      <c r="D166" s="19">
        <f>SUM(D167:D182)</f>
        <v>2704500</v>
      </c>
      <c r="E166" s="3"/>
    </row>
    <row r="167" spans="2:5" ht="20.100000000000001" customHeight="1" x14ac:dyDescent="0.25">
      <c r="B167" s="55" t="s">
        <v>91</v>
      </c>
      <c r="C167" s="80"/>
      <c r="D167" s="111"/>
      <c r="E167" s="3"/>
    </row>
    <row r="168" spans="2:5" ht="20.100000000000001" customHeight="1" x14ac:dyDescent="0.25">
      <c r="B168" s="37" t="s">
        <v>75</v>
      </c>
      <c r="C168" s="38">
        <v>8000</v>
      </c>
      <c r="D168" s="39">
        <v>8000</v>
      </c>
      <c r="E168" s="3"/>
    </row>
    <row r="169" spans="2:5" ht="20.100000000000001" customHeight="1" x14ac:dyDescent="0.25">
      <c r="B169" s="37" t="s">
        <v>76</v>
      </c>
      <c r="C169" s="38">
        <v>8000</v>
      </c>
      <c r="D169" s="39">
        <v>8000</v>
      </c>
      <c r="E169" s="3"/>
    </row>
    <row r="170" spans="2:5" ht="20.100000000000001" customHeight="1" x14ac:dyDescent="0.25">
      <c r="B170" s="37" t="s">
        <v>92</v>
      </c>
      <c r="C170" s="38">
        <v>400000</v>
      </c>
      <c r="D170" s="39">
        <v>0</v>
      </c>
      <c r="E170" s="3"/>
    </row>
    <row r="171" spans="2:5" ht="20.100000000000001" customHeight="1" x14ac:dyDescent="0.25">
      <c r="B171" s="37" t="s">
        <v>93</v>
      </c>
      <c r="C171" s="38">
        <v>70000</v>
      </c>
      <c r="D171" s="39">
        <v>63500</v>
      </c>
      <c r="E171" s="3"/>
    </row>
    <row r="172" spans="2:5" ht="20.100000000000001" customHeight="1" x14ac:dyDescent="0.25">
      <c r="B172" s="50" t="s">
        <v>96</v>
      </c>
      <c r="C172" s="83">
        <v>600000</v>
      </c>
      <c r="D172" s="111">
        <v>0</v>
      </c>
      <c r="E172" s="3"/>
    </row>
    <row r="173" spans="2:5" ht="20.100000000000001" customHeight="1" x14ac:dyDescent="0.25">
      <c r="B173" s="56" t="s">
        <v>59</v>
      </c>
      <c r="C173" s="80">
        <v>650000</v>
      </c>
      <c r="D173" s="111">
        <v>1350000</v>
      </c>
      <c r="E173" s="3"/>
    </row>
    <row r="174" spans="2:5" ht="20.100000000000001" customHeight="1" x14ac:dyDescent="0.25">
      <c r="B174" s="56" t="s">
        <v>69</v>
      </c>
      <c r="C174" s="80">
        <v>280000</v>
      </c>
      <c r="D174" s="111">
        <v>710000</v>
      </c>
      <c r="E174" s="3"/>
    </row>
    <row r="175" spans="2:5" ht="20.100000000000001" customHeight="1" x14ac:dyDescent="0.25">
      <c r="B175" s="40" t="s">
        <v>100</v>
      </c>
      <c r="C175" s="80">
        <v>580000</v>
      </c>
      <c r="D175" s="111">
        <v>0</v>
      </c>
      <c r="E175" s="3"/>
    </row>
    <row r="176" spans="2:5" ht="20.100000000000001" customHeight="1" x14ac:dyDescent="0.25">
      <c r="B176" s="40" t="s">
        <v>101</v>
      </c>
      <c r="C176" s="80">
        <v>260000</v>
      </c>
      <c r="D176" s="111">
        <v>145000</v>
      </c>
      <c r="E176" s="3"/>
    </row>
    <row r="177" spans="2:5" ht="20.100000000000001" customHeight="1" x14ac:dyDescent="0.25">
      <c r="B177" s="40" t="s">
        <v>106</v>
      </c>
      <c r="C177" s="80">
        <v>150000</v>
      </c>
      <c r="D177" s="111">
        <v>0</v>
      </c>
      <c r="E177" s="3"/>
    </row>
    <row r="178" spans="2:5" ht="20.100000000000001" customHeight="1" x14ac:dyDescent="0.25">
      <c r="B178" s="40" t="s">
        <v>107</v>
      </c>
      <c r="C178" s="80">
        <v>50000</v>
      </c>
      <c r="D178" s="111">
        <v>0</v>
      </c>
      <c r="E178" s="3"/>
    </row>
    <row r="179" spans="2:5" ht="20.100000000000001" customHeight="1" x14ac:dyDescent="0.25">
      <c r="B179" s="40" t="s">
        <v>108</v>
      </c>
      <c r="C179" s="80">
        <v>175000</v>
      </c>
      <c r="D179" s="111">
        <v>0</v>
      </c>
      <c r="E179" s="3"/>
    </row>
    <row r="180" spans="2:5" ht="20.100000000000001" customHeight="1" x14ac:dyDescent="0.25">
      <c r="B180" s="40" t="s">
        <v>129</v>
      </c>
      <c r="C180" s="80">
        <v>0</v>
      </c>
      <c r="D180" s="111">
        <v>270000</v>
      </c>
      <c r="E180" s="3"/>
    </row>
    <row r="181" spans="2:5" ht="20.100000000000001" customHeight="1" x14ac:dyDescent="0.25">
      <c r="B181" s="37" t="s">
        <v>49</v>
      </c>
      <c r="C181" s="80">
        <v>2000000</v>
      </c>
      <c r="D181" s="111">
        <v>150000</v>
      </c>
      <c r="E181" s="3"/>
    </row>
    <row r="182" spans="2:5" ht="20.100000000000001" customHeight="1" x14ac:dyDescent="0.25">
      <c r="B182" s="82" t="s">
        <v>115</v>
      </c>
      <c r="C182" s="80">
        <v>150000</v>
      </c>
      <c r="D182" s="113">
        <v>0</v>
      </c>
      <c r="E182" s="3"/>
    </row>
    <row r="183" spans="2:5" x14ac:dyDescent="0.25">
      <c r="B183" s="161"/>
      <c r="C183" s="126"/>
      <c r="D183" s="130"/>
      <c r="E183" s="3"/>
    </row>
    <row r="184" spans="2:5" x14ac:dyDescent="0.25">
      <c r="B184" s="162"/>
      <c r="C184" s="132"/>
      <c r="D184" s="131"/>
      <c r="E184" s="3"/>
    </row>
    <row r="185" spans="2:5" ht="30" customHeight="1" x14ac:dyDescent="0.25">
      <c r="B185" s="8" t="s">
        <v>7</v>
      </c>
      <c r="C185" s="30">
        <f>SUM(C186:C192)</f>
        <v>1296000</v>
      </c>
      <c r="D185" s="30">
        <f>SUM(D186:D192)</f>
        <v>1080000</v>
      </c>
      <c r="E185" s="3"/>
    </row>
    <row r="186" spans="2:5" ht="20.100000000000001" customHeight="1" x14ac:dyDescent="0.25">
      <c r="B186" s="77" t="s">
        <v>85</v>
      </c>
      <c r="C186" s="74"/>
      <c r="D186" s="81"/>
      <c r="E186" s="3"/>
    </row>
    <row r="187" spans="2:5" ht="20.100000000000001" customHeight="1" x14ac:dyDescent="0.25">
      <c r="B187" s="75" t="s">
        <v>87</v>
      </c>
      <c r="C187" s="76">
        <v>100000</v>
      </c>
      <c r="D187" s="39">
        <v>100000</v>
      </c>
      <c r="E187" s="3"/>
    </row>
    <row r="188" spans="2:5" ht="20.100000000000001" customHeight="1" x14ac:dyDescent="0.25">
      <c r="B188" s="56" t="s">
        <v>60</v>
      </c>
      <c r="C188" s="76">
        <v>300000</v>
      </c>
      <c r="D188" s="39">
        <v>300000</v>
      </c>
      <c r="E188" s="3"/>
    </row>
    <row r="189" spans="2:5" ht="20.100000000000001" customHeight="1" x14ac:dyDescent="0.25">
      <c r="B189" s="37" t="s">
        <v>30</v>
      </c>
      <c r="C189" s="76">
        <v>600000</v>
      </c>
      <c r="D189" s="39">
        <v>600000</v>
      </c>
      <c r="E189" s="3"/>
    </row>
    <row r="190" spans="2:5" ht="20.100000000000001" customHeight="1" x14ac:dyDescent="0.25">
      <c r="B190" s="37" t="s">
        <v>130</v>
      </c>
      <c r="C190" s="76">
        <v>0</v>
      </c>
      <c r="D190" s="39">
        <v>80000</v>
      </c>
      <c r="E190" s="3"/>
    </row>
    <row r="191" spans="2:5" ht="20.100000000000001" customHeight="1" x14ac:dyDescent="0.25">
      <c r="B191" s="37" t="s">
        <v>31</v>
      </c>
      <c r="C191" s="83">
        <v>176000</v>
      </c>
      <c r="D191" s="111">
        <v>0</v>
      </c>
      <c r="E191" s="3"/>
    </row>
    <row r="192" spans="2:5" ht="20.100000000000001" customHeight="1" x14ac:dyDescent="0.25">
      <c r="B192" s="37" t="s">
        <v>113</v>
      </c>
      <c r="C192" s="83">
        <v>120000</v>
      </c>
      <c r="D192" s="111">
        <v>0</v>
      </c>
      <c r="E192" s="3"/>
    </row>
    <row r="193" spans="2:5" x14ac:dyDescent="0.25">
      <c r="B193" s="133"/>
      <c r="C193" s="135"/>
      <c r="D193" s="130"/>
      <c r="E193" s="3"/>
    </row>
    <row r="194" spans="2:5" x14ac:dyDescent="0.25">
      <c r="B194" s="134"/>
      <c r="C194" s="136"/>
      <c r="D194" s="131"/>
      <c r="E194" s="3"/>
    </row>
    <row r="195" spans="2:5" ht="31.5" customHeight="1" x14ac:dyDescent="0.25">
      <c r="B195" s="8" t="s">
        <v>8</v>
      </c>
      <c r="C195" s="30">
        <f>SUM(C196:C206)</f>
        <v>1925000</v>
      </c>
      <c r="D195" s="85">
        <f>SUM(D196:D206)</f>
        <v>2310000</v>
      </c>
      <c r="E195" s="3"/>
    </row>
    <row r="196" spans="2:5" ht="20.100000000000001" customHeight="1" x14ac:dyDescent="0.25">
      <c r="B196" s="45" t="s">
        <v>131</v>
      </c>
      <c r="C196" s="80">
        <v>0</v>
      </c>
      <c r="D196" s="81">
        <v>600000</v>
      </c>
      <c r="E196" s="3"/>
    </row>
    <row r="197" spans="2:5" ht="20.100000000000001" customHeight="1" x14ac:dyDescent="0.25">
      <c r="B197" s="45" t="s">
        <v>141</v>
      </c>
      <c r="C197" s="80">
        <v>200000</v>
      </c>
      <c r="D197" s="81">
        <v>200000</v>
      </c>
      <c r="E197" s="3"/>
    </row>
    <row r="198" spans="2:5" ht="20.100000000000001" customHeight="1" x14ac:dyDescent="0.25">
      <c r="B198" s="48" t="s">
        <v>97</v>
      </c>
      <c r="C198" s="80">
        <v>300000</v>
      </c>
      <c r="D198" s="81">
        <v>300000</v>
      </c>
      <c r="E198" s="3"/>
    </row>
    <row r="199" spans="2:5" ht="20.100000000000001" customHeight="1" x14ac:dyDescent="0.25">
      <c r="B199" s="37" t="s">
        <v>36</v>
      </c>
      <c r="C199" s="83">
        <v>240000</v>
      </c>
      <c r="D199" s="111">
        <v>520000</v>
      </c>
      <c r="E199" s="3"/>
    </row>
    <row r="200" spans="2:5" ht="20.100000000000001" customHeight="1" x14ac:dyDescent="0.25">
      <c r="B200" s="37" t="s">
        <v>132</v>
      </c>
      <c r="C200" s="83">
        <v>0</v>
      </c>
      <c r="D200" s="111">
        <v>255000</v>
      </c>
      <c r="E200" s="3"/>
    </row>
    <row r="201" spans="2:5" ht="20.100000000000001" customHeight="1" x14ac:dyDescent="0.25">
      <c r="B201" s="37" t="s">
        <v>104</v>
      </c>
      <c r="C201" s="83">
        <v>800000</v>
      </c>
      <c r="D201" s="111">
        <v>0</v>
      </c>
      <c r="E201" s="3"/>
    </row>
    <row r="202" spans="2:5" ht="20.100000000000001" customHeight="1" x14ac:dyDescent="0.25">
      <c r="B202" s="37" t="s">
        <v>103</v>
      </c>
      <c r="C202" s="83">
        <v>250000</v>
      </c>
      <c r="D202" s="111">
        <v>0</v>
      </c>
      <c r="E202" s="3"/>
    </row>
    <row r="203" spans="2:5" ht="20.100000000000001" customHeight="1" x14ac:dyDescent="0.25">
      <c r="B203" s="40" t="s">
        <v>39</v>
      </c>
      <c r="C203" s="83">
        <v>35000</v>
      </c>
      <c r="D203" s="111">
        <v>35000</v>
      </c>
      <c r="E203" s="3"/>
    </row>
    <row r="204" spans="2:5" ht="20.100000000000001" customHeight="1" x14ac:dyDescent="0.25">
      <c r="B204" s="40" t="s">
        <v>145</v>
      </c>
      <c r="C204" s="83">
        <v>0</v>
      </c>
      <c r="D204" s="111">
        <v>400000</v>
      </c>
      <c r="E204" s="3"/>
    </row>
    <row r="205" spans="2:5" ht="20.100000000000001" customHeight="1" x14ac:dyDescent="0.25">
      <c r="B205" s="40" t="s">
        <v>40</v>
      </c>
      <c r="C205" s="83">
        <v>100000</v>
      </c>
      <c r="D205" s="111">
        <v>0</v>
      </c>
      <c r="E205" s="3"/>
    </row>
    <row r="206" spans="2:5" x14ac:dyDescent="0.25">
      <c r="B206" s="159"/>
      <c r="C206" s="135"/>
      <c r="D206" s="130"/>
      <c r="E206" s="3"/>
    </row>
    <row r="207" spans="2:5" x14ac:dyDescent="0.25">
      <c r="B207" s="160"/>
      <c r="C207" s="136"/>
      <c r="D207" s="131"/>
      <c r="E207" s="3"/>
    </row>
    <row r="208" spans="2:5" ht="32.25" customHeight="1" x14ac:dyDescent="0.25">
      <c r="B208" s="8" t="s">
        <v>9</v>
      </c>
      <c r="C208" s="85">
        <f>SUM(C209:C214)</f>
        <v>760000</v>
      </c>
      <c r="D208" s="85">
        <f>SUM(D209:D214)</f>
        <v>720000</v>
      </c>
      <c r="E208" s="3"/>
    </row>
    <row r="209" spans="2:5" ht="20.100000000000001" customHeight="1" x14ac:dyDescent="0.25">
      <c r="B209" s="77" t="s">
        <v>85</v>
      </c>
      <c r="C209" s="74"/>
      <c r="D209" s="81"/>
      <c r="E209" s="3"/>
    </row>
    <row r="210" spans="2:5" ht="20.100000000000001" customHeight="1" x14ac:dyDescent="0.25">
      <c r="B210" s="75" t="s">
        <v>86</v>
      </c>
      <c r="C210" s="72">
        <v>160000</v>
      </c>
      <c r="D210" s="41">
        <v>0</v>
      </c>
      <c r="E210" s="3"/>
    </row>
    <row r="211" spans="2:5" ht="20.100000000000001" customHeight="1" x14ac:dyDescent="0.25">
      <c r="B211" s="45" t="s">
        <v>23</v>
      </c>
      <c r="C211" s="72">
        <v>520000</v>
      </c>
      <c r="D211" s="41">
        <v>520000</v>
      </c>
      <c r="E211" s="3"/>
    </row>
    <row r="212" spans="2:5" ht="20.100000000000001" customHeight="1" x14ac:dyDescent="0.25">
      <c r="B212" s="45" t="s">
        <v>121</v>
      </c>
      <c r="C212" s="72">
        <v>0</v>
      </c>
      <c r="D212" s="41">
        <v>40000</v>
      </c>
      <c r="E212" s="3"/>
    </row>
    <row r="213" spans="2:5" ht="20.100000000000001" customHeight="1" x14ac:dyDescent="0.25">
      <c r="B213" s="40" t="s">
        <v>127</v>
      </c>
      <c r="C213" s="72">
        <v>0</v>
      </c>
      <c r="D213" s="41">
        <v>80000</v>
      </c>
      <c r="E213" s="3"/>
    </row>
    <row r="214" spans="2:5" ht="20.100000000000001" customHeight="1" x14ac:dyDescent="0.25">
      <c r="B214" s="40" t="s">
        <v>42</v>
      </c>
      <c r="C214" s="72">
        <v>80000</v>
      </c>
      <c r="D214" s="41">
        <v>80000</v>
      </c>
      <c r="E214" s="3"/>
    </row>
    <row r="215" spans="2:5" x14ac:dyDescent="0.25">
      <c r="B215" s="133"/>
      <c r="C215" s="137"/>
      <c r="D215" s="128"/>
      <c r="E215" s="3"/>
    </row>
    <row r="216" spans="2:5" x14ac:dyDescent="0.25">
      <c r="B216" s="134"/>
      <c r="C216" s="138"/>
      <c r="D216" s="129"/>
      <c r="E216" s="3"/>
    </row>
    <row r="217" spans="2:5" x14ac:dyDescent="0.25">
      <c r="B217" s="141"/>
      <c r="C217" s="139"/>
      <c r="D217" s="140"/>
      <c r="E217" s="3"/>
    </row>
    <row r="218" spans="2:5" ht="28.5" customHeight="1" x14ac:dyDescent="0.25">
      <c r="B218" s="8" t="s">
        <v>10</v>
      </c>
      <c r="C218" s="32">
        <f>SUM(C219:C230)</f>
        <v>5738000</v>
      </c>
      <c r="D218" s="32">
        <f>SUM(D219:D230)</f>
        <v>13760000</v>
      </c>
      <c r="E218" s="3"/>
    </row>
    <row r="219" spans="2:5" ht="20.100000000000001" customHeight="1" x14ac:dyDescent="0.25">
      <c r="B219" s="56" t="s">
        <v>65</v>
      </c>
      <c r="C219" s="80">
        <v>114000</v>
      </c>
      <c r="D219" s="111">
        <v>0</v>
      </c>
      <c r="E219" s="3"/>
    </row>
    <row r="220" spans="2:5" ht="20.100000000000001" customHeight="1" x14ac:dyDescent="0.25">
      <c r="B220" s="56" t="s">
        <v>66</v>
      </c>
      <c r="C220" s="80">
        <v>94000</v>
      </c>
      <c r="D220" s="111">
        <v>0</v>
      </c>
      <c r="E220" s="3"/>
    </row>
    <row r="221" spans="2:5" ht="20.100000000000001" customHeight="1" x14ac:dyDescent="0.25">
      <c r="B221" s="56" t="s">
        <v>67</v>
      </c>
      <c r="C221" s="80">
        <v>680000</v>
      </c>
      <c r="D221" s="111">
        <v>730000</v>
      </c>
      <c r="E221" s="3"/>
    </row>
    <row r="222" spans="2:5" ht="20.100000000000001" customHeight="1" x14ac:dyDescent="0.25">
      <c r="B222" s="56" t="s">
        <v>30</v>
      </c>
      <c r="C222" s="80">
        <v>0</v>
      </c>
      <c r="D222" s="111">
        <v>1300000</v>
      </c>
      <c r="E222" s="3"/>
    </row>
    <row r="223" spans="2:5" ht="20.100000000000001" customHeight="1" x14ac:dyDescent="0.25">
      <c r="B223" s="56" t="s">
        <v>133</v>
      </c>
      <c r="C223" s="80">
        <v>0</v>
      </c>
      <c r="D223" s="111">
        <v>1000000</v>
      </c>
      <c r="E223" s="3"/>
    </row>
    <row r="224" spans="2:5" ht="20.100000000000001" customHeight="1" x14ac:dyDescent="0.25">
      <c r="B224" s="56" t="s">
        <v>134</v>
      </c>
      <c r="C224" s="80">
        <v>0</v>
      </c>
      <c r="D224" s="111">
        <v>580000</v>
      </c>
      <c r="E224" s="3"/>
    </row>
    <row r="225" spans="2:5" ht="20.100000000000001" customHeight="1" x14ac:dyDescent="0.25">
      <c r="B225" s="56" t="s">
        <v>135</v>
      </c>
      <c r="C225" s="80">
        <v>0</v>
      </c>
      <c r="D225" s="111">
        <v>600000</v>
      </c>
      <c r="E225" s="3"/>
    </row>
    <row r="226" spans="2:5" ht="20.100000000000001" customHeight="1" x14ac:dyDescent="0.25">
      <c r="B226" s="56" t="s">
        <v>136</v>
      </c>
      <c r="C226" s="80">
        <v>0</v>
      </c>
      <c r="D226" s="111">
        <v>2000000</v>
      </c>
      <c r="E226" s="3"/>
    </row>
    <row r="227" spans="2:5" ht="20.100000000000001" customHeight="1" x14ac:dyDescent="0.25">
      <c r="B227" s="56" t="s">
        <v>120</v>
      </c>
      <c r="C227" s="80">
        <v>0</v>
      </c>
      <c r="D227" s="111">
        <v>450000</v>
      </c>
      <c r="E227" s="3"/>
    </row>
    <row r="228" spans="2:5" ht="20.100000000000001" customHeight="1" x14ac:dyDescent="0.25">
      <c r="B228" s="56" t="s">
        <v>49</v>
      </c>
      <c r="C228" s="80">
        <v>0</v>
      </c>
      <c r="D228" s="111">
        <v>2400000</v>
      </c>
      <c r="E228" s="3"/>
    </row>
    <row r="229" spans="2:5" ht="20.100000000000001" customHeight="1" x14ac:dyDescent="0.25">
      <c r="B229" s="56" t="s">
        <v>68</v>
      </c>
      <c r="C229" s="80">
        <v>150000</v>
      </c>
      <c r="D229" s="111">
        <v>0</v>
      </c>
      <c r="E229" s="3"/>
    </row>
    <row r="230" spans="2:5" ht="20.100000000000001" customHeight="1" x14ac:dyDescent="0.25">
      <c r="B230" s="37" t="s">
        <v>110</v>
      </c>
      <c r="C230" s="80">
        <v>4700000</v>
      </c>
      <c r="D230" s="111">
        <v>4700000</v>
      </c>
      <c r="E230" s="3"/>
    </row>
    <row r="231" spans="2:5" x14ac:dyDescent="0.25">
      <c r="B231" s="124"/>
      <c r="C231" s="126"/>
      <c r="D231" s="128"/>
      <c r="E231" s="3"/>
    </row>
    <row r="232" spans="2:5" x14ac:dyDescent="0.25">
      <c r="B232" s="125"/>
      <c r="C232" s="127"/>
      <c r="D232" s="129"/>
      <c r="E232" s="3"/>
    </row>
    <row r="233" spans="2:5" ht="26.45" customHeight="1" x14ac:dyDescent="0.25">
      <c r="B233" s="8" t="s">
        <v>21</v>
      </c>
      <c r="C233" s="31">
        <f>SUM(C234:C237)</f>
        <v>660000</v>
      </c>
      <c r="D233" s="31">
        <f>SUM(D234:D237)</f>
        <v>620000</v>
      </c>
      <c r="E233" s="3"/>
    </row>
    <row r="234" spans="2:5" ht="20.100000000000001" customHeight="1" x14ac:dyDescent="0.25">
      <c r="B234" s="56" t="s">
        <v>70</v>
      </c>
      <c r="C234" s="80">
        <v>100000</v>
      </c>
      <c r="D234" s="81">
        <v>100000</v>
      </c>
      <c r="E234" s="3"/>
    </row>
    <row r="235" spans="2:5" ht="20.100000000000001" customHeight="1" x14ac:dyDescent="0.25">
      <c r="B235" s="40" t="s">
        <v>38</v>
      </c>
      <c r="C235" s="80">
        <v>400000</v>
      </c>
      <c r="D235" s="81">
        <v>400000</v>
      </c>
      <c r="E235" s="3"/>
    </row>
    <row r="236" spans="2:5" ht="20.100000000000001" customHeight="1" x14ac:dyDescent="0.25">
      <c r="B236" s="40" t="s">
        <v>44</v>
      </c>
      <c r="C236" s="80">
        <v>160000</v>
      </c>
      <c r="D236" s="81">
        <v>0</v>
      </c>
      <c r="E236" s="3"/>
    </row>
    <row r="237" spans="2:5" ht="20.100000000000001" customHeight="1" x14ac:dyDescent="0.25">
      <c r="B237" s="40" t="s">
        <v>137</v>
      </c>
      <c r="C237" s="80">
        <v>0</v>
      </c>
      <c r="D237" s="111">
        <v>120000</v>
      </c>
      <c r="E237" s="3"/>
    </row>
    <row r="238" spans="2:5" x14ac:dyDescent="0.25">
      <c r="B238" s="133"/>
      <c r="C238" s="155"/>
      <c r="D238" s="128"/>
      <c r="E238" s="3"/>
    </row>
    <row r="239" spans="2:5" x14ac:dyDescent="0.25">
      <c r="B239" s="134"/>
      <c r="C239" s="156"/>
      <c r="D239" s="129"/>
      <c r="E239" s="3"/>
    </row>
    <row r="240" spans="2:5" ht="25.5" customHeight="1" x14ac:dyDescent="0.25">
      <c r="B240" s="67" t="s">
        <v>24</v>
      </c>
      <c r="C240" s="68">
        <f>SUM(C241:C241)</f>
        <v>250000</v>
      </c>
      <c r="D240" s="68">
        <f>SUM(D241:D241)</f>
        <v>250000</v>
      </c>
      <c r="E240" s="3"/>
    </row>
    <row r="241" spans="1:5" ht="20.100000000000001" customHeight="1" x14ac:dyDescent="0.25">
      <c r="B241" s="37" t="s">
        <v>33</v>
      </c>
      <c r="C241" s="80">
        <v>250000</v>
      </c>
      <c r="D241" s="81">
        <v>250000</v>
      </c>
      <c r="E241" s="3"/>
    </row>
    <row r="242" spans="1:5" x14ac:dyDescent="0.25">
      <c r="B242" s="133"/>
      <c r="C242" s="155"/>
      <c r="D242" s="128"/>
      <c r="E242" s="3"/>
    </row>
    <row r="243" spans="1:5" x14ac:dyDescent="0.25">
      <c r="B243" s="134"/>
      <c r="C243" s="156"/>
      <c r="D243" s="129"/>
      <c r="E243" s="3"/>
    </row>
    <row r="244" spans="1:5" ht="25.5" customHeight="1" x14ac:dyDescent="0.25">
      <c r="B244" s="67" t="s">
        <v>25</v>
      </c>
      <c r="C244" s="68">
        <f>SUM(C245:C245)</f>
        <v>480000</v>
      </c>
      <c r="D244" s="68">
        <f>SUM(D245:D245)</f>
        <v>480000</v>
      </c>
      <c r="E244" s="3"/>
    </row>
    <row r="245" spans="1:5" ht="20.100000000000001" customHeight="1" x14ac:dyDescent="0.25">
      <c r="B245" s="37" t="s">
        <v>36</v>
      </c>
      <c r="C245" s="80">
        <v>480000</v>
      </c>
      <c r="D245" s="111">
        <v>480000</v>
      </c>
      <c r="E245" s="3"/>
    </row>
    <row r="246" spans="1:5" ht="20.100000000000001" customHeight="1" x14ac:dyDescent="0.25">
      <c r="B246" s="23"/>
      <c r="C246" s="24"/>
      <c r="D246" s="93"/>
      <c r="E246" s="3"/>
    </row>
    <row r="247" spans="1:5" ht="20.100000000000001" customHeight="1" x14ac:dyDescent="0.25">
      <c r="B247" s="67" t="s">
        <v>138</v>
      </c>
      <c r="C247" s="68">
        <f>SUM(C248:C248)</f>
        <v>0</v>
      </c>
      <c r="D247" s="68">
        <f>SUM(D248:D248)</f>
        <v>400000</v>
      </c>
      <c r="E247" s="3"/>
    </row>
    <row r="248" spans="1:5" ht="20.100000000000001" customHeight="1" x14ac:dyDescent="0.25">
      <c r="B248" s="37" t="s">
        <v>139</v>
      </c>
      <c r="C248" s="80">
        <v>0</v>
      </c>
      <c r="D248" s="111">
        <v>400000</v>
      </c>
      <c r="E248" s="3"/>
    </row>
    <row r="249" spans="1:5" ht="20.100000000000001" customHeight="1" x14ac:dyDescent="0.25">
      <c r="B249" s="114"/>
      <c r="C249" s="115"/>
      <c r="D249" s="116"/>
      <c r="E249" s="3"/>
    </row>
    <row r="251" spans="1:5" ht="20.100000000000001" customHeight="1" x14ac:dyDescent="0.25">
      <c r="B251" s="10" t="s">
        <v>11</v>
      </c>
      <c r="C251" s="12"/>
    </row>
    <row r="252" spans="1:5" ht="20.100000000000001" customHeight="1" x14ac:dyDescent="0.25">
      <c r="A252" s="9"/>
      <c r="B252" s="11"/>
      <c r="C252" s="12"/>
    </row>
    <row r="253" spans="1:5" ht="20.100000000000001" customHeight="1" x14ac:dyDescent="0.25">
      <c r="A253" s="9"/>
      <c r="B253" s="11" t="str">
        <f>B100</f>
        <v>KOMUNALNI DOPRINOSI</v>
      </c>
      <c r="C253" s="27">
        <f>C100</f>
        <v>2575000</v>
      </c>
      <c r="D253" s="27">
        <f>D100</f>
        <v>2021000</v>
      </c>
    </row>
    <row r="254" spans="1:5" ht="20.100000000000001" customHeight="1" x14ac:dyDescent="0.25">
      <c r="A254" s="13" t="s">
        <v>12</v>
      </c>
      <c r="B254" s="11" t="str">
        <f>B121</f>
        <v>KAPITALNE POMOĆI</v>
      </c>
      <c r="C254" s="27">
        <f>C121</f>
        <v>24712000</v>
      </c>
      <c r="D254" s="27">
        <f>D121</f>
        <v>26364000</v>
      </c>
    </row>
    <row r="255" spans="1:5" ht="20.100000000000001" customHeight="1" x14ac:dyDescent="0.25">
      <c r="A255" s="13" t="s">
        <v>13</v>
      </c>
      <c r="B255" s="11" t="str">
        <f>B152</f>
        <v>VLASTITI PRIHOD PUČKOG OTVORENOG UČILIŠTA</v>
      </c>
      <c r="C255" s="27">
        <f>C152</f>
        <v>1089000</v>
      </c>
      <c r="D255" s="27">
        <f>D152</f>
        <v>26000</v>
      </c>
    </row>
    <row r="256" spans="1:5" ht="20.100000000000001" customHeight="1" x14ac:dyDescent="0.25">
      <c r="A256" s="13" t="s">
        <v>20</v>
      </c>
      <c r="B256" s="11" t="str">
        <f>B166</f>
        <v>NAKNADA ZA PRIDOB. ENER. MIN. SIR. R. RENTA</v>
      </c>
      <c r="C256" s="27">
        <f>C166</f>
        <v>5381000</v>
      </c>
      <c r="D256" s="27">
        <f>D166</f>
        <v>2704500</v>
      </c>
    </row>
    <row r="257" spans="1:12" ht="20.100000000000001" customHeight="1" x14ac:dyDescent="0.25">
      <c r="A257" s="13" t="s">
        <v>14</v>
      </c>
      <c r="B257" s="11" t="str">
        <f>B185</f>
        <v>PRIHODI OD PRODAJE FIN. I NEFIN. IMOVINE</v>
      </c>
      <c r="C257" s="27">
        <f>C185</f>
        <v>1296000</v>
      </c>
      <c r="D257" s="27">
        <f>D185</f>
        <v>1080000</v>
      </c>
    </row>
    <row r="258" spans="1:12" ht="20.100000000000001" customHeight="1" x14ac:dyDescent="0.25">
      <c r="A258" s="13" t="s">
        <v>15</v>
      </c>
      <c r="B258" s="11" t="str">
        <f>B195</f>
        <v>KOMUNALNA NAKNADA</v>
      </c>
      <c r="C258" s="27">
        <f>C195</f>
        <v>1925000</v>
      </c>
      <c r="D258" s="27">
        <f>D195</f>
        <v>2310000</v>
      </c>
    </row>
    <row r="259" spans="1:12" ht="20.100000000000001" customHeight="1" x14ac:dyDescent="0.25">
      <c r="A259" s="13" t="s">
        <v>16</v>
      </c>
      <c r="B259" s="11" t="str">
        <f>B208</f>
        <v>OPĆI PRIHODI I PRIMICI</v>
      </c>
      <c r="C259" s="27">
        <f>C208</f>
        <v>760000</v>
      </c>
      <c r="D259" s="27">
        <f>D208</f>
        <v>720000</v>
      </c>
    </row>
    <row r="260" spans="1:12" ht="20.100000000000001" customHeight="1" x14ac:dyDescent="0.25">
      <c r="A260" s="13" t="s">
        <v>18</v>
      </c>
      <c r="B260" s="11" t="str">
        <f>B218</f>
        <v>NAMJENSKI PRIMICI OD ZADUŽIVANJA</v>
      </c>
      <c r="C260" s="27">
        <f>C218</f>
        <v>5738000</v>
      </c>
      <c r="D260" s="27">
        <f>D218</f>
        <v>13760000</v>
      </c>
    </row>
    <row r="261" spans="1:12" ht="20.100000000000001" customHeight="1" x14ac:dyDescent="0.25">
      <c r="A261" s="13" t="s">
        <v>19</v>
      </c>
      <c r="B261" s="11" t="s">
        <v>21</v>
      </c>
      <c r="C261" s="27">
        <f>C233</f>
        <v>660000</v>
      </c>
      <c r="D261" s="27">
        <f>D233</f>
        <v>620000</v>
      </c>
    </row>
    <row r="262" spans="1:12" ht="20.100000000000001" customHeight="1" x14ac:dyDescent="0.25">
      <c r="A262" s="13" t="s">
        <v>22</v>
      </c>
      <c r="B262" s="11" t="s">
        <v>24</v>
      </c>
      <c r="C262" s="25">
        <f>C240</f>
        <v>250000</v>
      </c>
      <c r="D262" s="25">
        <f>D240</f>
        <v>250000</v>
      </c>
    </row>
    <row r="263" spans="1:12" ht="20.100000000000001" customHeight="1" x14ac:dyDescent="0.25">
      <c r="A263" s="13" t="s">
        <v>26</v>
      </c>
      <c r="B263" s="11" t="s">
        <v>25</v>
      </c>
      <c r="C263" s="25">
        <f>C244</f>
        <v>480000</v>
      </c>
      <c r="D263" s="25">
        <f>D244</f>
        <v>480000</v>
      </c>
    </row>
    <row r="264" spans="1:12" ht="20.100000000000001" customHeight="1" x14ac:dyDescent="0.25">
      <c r="A264" s="13" t="s">
        <v>27</v>
      </c>
      <c r="B264" s="11" t="s">
        <v>138</v>
      </c>
      <c r="C264" s="26">
        <f>C247</f>
        <v>0</v>
      </c>
      <c r="D264" s="26">
        <f>D247</f>
        <v>400000</v>
      </c>
    </row>
    <row r="265" spans="1:12" ht="26.45" customHeight="1" x14ac:dyDescent="0.25">
      <c r="A265" s="13" t="s">
        <v>140</v>
      </c>
      <c r="B265" s="14" t="s">
        <v>17</v>
      </c>
      <c r="C265" s="117">
        <f>SUM(C253:C264)</f>
        <v>44866000</v>
      </c>
      <c r="D265" s="117">
        <f>SUM(D253:D264)</f>
        <v>50735500</v>
      </c>
    </row>
    <row r="266" spans="1:12" s="5" customFormat="1" ht="34.5" customHeight="1" x14ac:dyDescent="0.25">
      <c r="A266" s="13"/>
      <c r="B266" s="11" t="s">
        <v>157</v>
      </c>
      <c r="C266" s="25"/>
      <c r="D266" s="25"/>
    </row>
    <row r="267" spans="1:12" x14ac:dyDescent="0.25">
      <c r="A267" s="123" t="s">
        <v>147</v>
      </c>
      <c r="B267" s="123"/>
      <c r="C267" s="123"/>
      <c r="D267" s="123"/>
      <c r="E267" s="118"/>
      <c r="F267" s="118"/>
      <c r="G267" s="118"/>
      <c r="H267" s="118"/>
      <c r="I267" s="118"/>
      <c r="J267" s="118"/>
      <c r="K267" s="118"/>
      <c r="L267" s="118"/>
    </row>
    <row r="268" spans="1:12" x14ac:dyDescent="0.25">
      <c r="A268" s="123" t="s">
        <v>148</v>
      </c>
      <c r="B268" s="123"/>
      <c r="C268" s="123"/>
      <c r="D268" s="123"/>
      <c r="E268" s="118"/>
      <c r="F268" s="118"/>
      <c r="G268" s="118"/>
      <c r="H268" s="118"/>
      <c r="I268" s="118"/>
      <c r="J268" s="118"/>
      <c r="K268" s="118"/>
      <c r="L268" s="118"/>
    </row>
    <row r="269" spans="1:12" x14ac:dyDescent="0.25">
      <c r="A269" s="123" t="s">
        <v>149</v>
      </c>
      <c r="B269" s="123"/>
      <c r="C269" s="123"/>
      <c r="D269" s="123"/>
      <c r="E269" s="118"/>
      <c r="F269" s="118"/>
      <c r="G269" s="118"/>
      <c r="H269" s="118"/>
      <c r="I269" s="118"/>
      <c r="J269" s="118"/>
      <c r="K269" s="118"/>
      <c r="L269" s="118"/>
    </row>
    <row r="270" spans="1:12" x14ac:dyDescent="0.25">
      <c r="A270" s="123" t="s">
        <v>150</v>
      </c>
      <c r="B270" s="123"/>
      <c r="C270" s="123"/>
      <c r="D270" s="123"/>
      <c r="E270" s="118"/>
      <c r="F270" s="118"/>
      <c r="G270" s="118"/>
      <c r="H270" s="118"/>
      <c r="I270" s="118"/>
      <c r="J270" s="118"/>
      <c r="K270" s="118"/>
      <c r="L270" s="118"/>
    </row>
    <row r="271" spans="1:12" x14ac:dyDescent="0.25">
      <c r="B271" s="118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</row>
    <row r="272" spans="1:12" x14ac:dyDescent="0.25">
      <c r="B272" s="120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</row>
    <row r="273" spans="1:12" x14ac:dyDescent="0.25">
      <c r="B273" s="118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</row>
    <row r="274" spans="1:12" x14ac:dyDescent="0.25">
      <c r="A274" s="121" t="s">
        <v>151</v>
      </c>
      <c r="C274" s="119" t="s">
        <v>152</v>
      </c>
      <c r="D274" s="119"/>
      <c r="E274" s="119"/>
      <c r="G274" s="119"/>
      <c r="H274" s="119"/>
      <c r="I274" s="119"/>
      <c r="J274" s="119"/>
      <c r="K274" s="119"/>
      <c r="L274" s="119"/>
    </row>
    <row r="275" spans="1:12" x14ac:dyDescent="0.25">
      <c r="A275" s="121" t="s">
        <v>153</v>
      </c>
      <c r="C275" s="119"/>
      <c r="D275" s="119"/>
      <c r="E275" s="119"/>
      <c r="G275" s="119"/>
      <c r="H275" s="119"/>
      <c r="I275" s="119"/>
      <c r="J275" s="119"/>
      <c r="K275" s="119"/>
      <c r="L275" s="119"/>
    </row>
    <row r="276" spans="1:12" x14ac:dyDescent="0.25">
      <c r="A276" s="121" t="s">
        <v>154</v>
      </c>
      <c r="C276" s="119" t="s">
        <v>155</v>
      </c>
      <c r="D276" s="119"/>
      <c r="E276" s="119"/>
      <c r="G276" s="119"/>
      <c r="H276" s="119"/>
      <c r="I276" s="119"/>
      <c r="J276" s="119"/>
      <c r="K276" s="119"/>
      <c r="L276" s="119"/>
    </row>
  </sheetData>
  <mergeCells count="41">
    <mergeCell ref="D150:D151"/>
    <mergeCell ref="D119:D120"/>
    <mergeCell ref="B206:B207"/>
    <mergeCell ref="C206:C207"/>
    <mergeCell ref="B183:B184"/>
    <mergeCell ref="B164:B165"/>
    <mergeCell ref="C164:C165"/>
    <mergeCell ref="D164:D165"/>
    <mergeCell ref="B119:B120"/>
    <mergeCell ref="C119:C120"/>
    <mergeCell ref="C238:C239"/>
    <mergeCell ref="C242:C243"/>
    <mergeCell ref="D238:D239"/>
    <mergeCell ref="D242:D243"/>
    <mergeCell ref="B238:B239"/>
    <mergeCell ref="B242:B243"/>
    <mergeCell ref="B215:B217"/>
    <mergeCell ref="B3:C3"/>
    <mergeCell ref="B5:C5"/>
    <mergeCell ref="B97:C97"/>
    <mergeCell ref="B6:C6"/>
    <mergeCell ref="C150:C151"/>
    <mergeCell ref="B150:B151"/>
    <mergeCell ref="B98:C98"/>
    <mergeCell ref="B4:C4"/>
    <mergeCell ref="A1:E1"/>
    <mergeCell ref="A267:D267"/>
    <mergeCell ref="A268:D268"/>
    <mergeCell ref="A269:D269"/>
    <mergeCell ref="A270:D270"/>
    <mergeCell ref="B231:B232"/>
    <mergeCell ref="C231:C232"/>
    <mergeCell ref="D231:D232"/>
    <mergeCell ref="D183:D184"/>
    <mergeCell ref="C183:C184"/>
    <mergeCell ref="D193:D194"/>
    <mergeCell ref="B193:B194"/>
    <mergeCell ref="C193:C194"/>
    <mergeCell ref="C215:C217"/>
    <mergeCell ref="D215:D217"/>
    <mergeCell ref="D206:D207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2019-04-24T13:47:36Z</cp:lastPrinted>
  <dcterms:created xsi:type="dcterms:W3CDTF">2016-03-21T13:34:50Z</dcterms:created>
  <dcterms:modified xsi:type="dcterms:W3CDTF">2019-04-24T13:55:25Z</dcterms:modified>
</cp:coreProperties>
</file>