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7520" windowHeight="769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D170" i="1" l="1"/>
  <c r="D187" i="1" s="1"/>
  <c r="D165" i="1"/>
  <c r="D186" i="1" s="1"/>
  <c r="D158" i="1"/>
  <c r="D185" i="1" s="1"/>
  <c r="D145" i="1"/>
  <c r="D184" i="1" s="1"/>
  <c r="D137" i="1"/>
  <c r="D183" i="1" s="1"/>
  <c r="D132" i="1"/>
  <c r="D182" i="1" s="1"/>
  <c r="D126" i="1"/>
  <c r="D181" i="1" s="1"/>
  <c r="D107" i="1"/>
  <c r="D180" i="1" s="1"/>
  <c r="D87" i="1"/>
  <c r="D179" i="1" s="1"/>
  <c r="D79" i="1"/>
  <c r="D178" i="1" s="1"/>
  <c r="D70" i="1"/>
  <c r="D67" i="1"/>
  <c r="D63" i="1"/>
  <c r="D57" i="1"/>
  <c r="D54" i="1"/>
  <c r="D51" i="1"/>
  <c r="D47" i="1"/>
  <c r="D44" i="1"/>
  <c r="D33" i="1"/>
  <c r="D28" i="1"/>
  <c r="D22" i="1"/>
  <c r="D19" i="1"/>
  <c r="D14" i="1"/>
  <c r="D8" i="1"/>
  <c r="D73" i="1" l="1"/>
  <c r="D188" i="1"/>
  <c r="C170" i="1"/>
  <c r="C165" i="1"/>
  <c r="C158" i="1"/>
  <c r="C145" i="1"/>
  <c r="C137" i="1"/>
  <c r="C132" i="1"/>
  <c r="C126" i="1"/>
  <c r="C181" i="1" s="1"/>
  <c r="C107" i="1"/>
  <c r="C87" i="1"/>
  <c r="C79" i="1"/>
  <c r="C70" i="1" l="1"/>
  <c r="C14" i="1"/>
  <c r="C54" i="1"/>
  <c r="C51" i="1"/>
  <c r="C47" i="1"/>
  <c r="C44" i="1"/>
  <c r="C33" i="1"/>
  <c r="C28" i="1"/>
  <c r="C22" i="1"/>
  <c r="C19" i="1"/>
  <c r="C8" i="1"/>
  <c r="C57" i="1"/>
  <c r="C63" i="1"/>
  <c r="C67" i="1"/>
  <c r="C73" i="1" l="1"/>
  <c r="C178" i="1"/>
  <c r="C187" i="1" l="1"/>
  <c r="C186" i="1"/>
  <c r="C185" i="1"/>
  <c r="C184" i="1"/>
  <c r="C183" i="1"/>
  <c r="C182" i="1"/>
  <c r="C180" i="1"/>
  <c r="C179" i="1"/>
  <c r="C188" i="1" l="1"/>
  <c r="B182" i="1" l="1"/>
  <c r="B184" i="1"/>
  <c r="B183" i="1"/>
  <c r="B180" i="1"/>
  <c r="B179" i="1"/>
  <c r="B178" i="1"/>
</calcChain>
</file>

<file path=xl/sharedStrings.xml><?xml version="1.0" encoding="utf-8"?>
<sst xmlns="http://schemas.openxmlformats.org/spreadsheetml/2006/main" count="166" uniqueCount="97">
  <si>
    <t>NAZIV</t>
  </si>
  <si>
    <t>I.</t>
  </si>
  <si>
    <t>II.</t>
  </si>
  <si>
    <t>KOMUNALNI DOPRINOSI</t>
  </si>
  <si>
    <t>KAPITALNE POMOĆI</t>
  </si>
  <si>
    <t>NAKNADA ZA PRIDOB. ENER. MIN. SIR. R. RENTA</t>
  </si>
  <si>
    <t>KOMUNALNA NAKNADA</t>
  </si>
  <si>
    <t>OPĆI PRIHODI I PRIMICI</t>
  </si>
  <si>
    <t>NAMJENSKI PRIMICI OD ZADUŽIVANJA</t>
  </si>
  <si>
    <t>REKAPITULACIJA:</t>
  </si>
  <si>
    <t>1.</t>
  </si>
  <si>
    <t>2.</t>
  </si>
  <si>
    <t>4.</t>
  </si>
  <si>
    <t>5.</t>
  </si>
  <si>
    <t>6.</t>
  </si>
  <si>
    <t>7.</t>
  </si>
  <si>
    <t>8.</t>
  </si>
  <si>
    <t>OSTALI PRIHODI ZA POSEBNE NAMJENE</t>
  </si>
  <si>
    <t>9.</t>
  </si>
  <si>
    <t>ŠUMSKI DOPRINOS</t>
  </si>
  <si>
    <t>10.</t>
  </si>
  <si>
    <t>IZGRADNJA POSLOVNIH OBJEKATA</t>
  </si>
  <si>
    <t>Školska dvorana u Posavskim Bregima</t>
  </si>
  <si>
    <t>Školska dvorana u Ivaničkom Graberju</t>
  </si>
  <si>
    <t>REKONSTRUKCIJA I UREĐENJE OSTALIH OBJEKATA</t>
  </si>
  <si>
    <t>PROSTORNO UREĐENJE I UNAPREĐENJE STANOVANJA</t>
  </si>
  <si>
    <t>Geodetske podloge i legalizacija</t>
  </si>
  <si>
    <t>PROJEKTI ENERGETSKE UČINKOVITOSTI</t>
  </si>
  <si>
    <t>Projekti ulaganja u objekte Dječjih vrtića</t>
  </si>
  <si>
    <t>Uređenje i proširenje knjižnice</t>
  </si>
  <si>
    <t>DONACIJE OD NEPROFITNIH ORGANIZACIJA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</si>
  <si>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</si>
  <si>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</si>
  <si>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</si>
  <si>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</si>
  <si>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</si>
  <si>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</si>
  <si>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</si>
  <si>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JAVNA RASVJETA</t>
  </si>
  <si>
    <t>Proširenje mreže javne rasvjete</t>
  </si>
  <si>
    <t>Energetska obnova zgrade VP</t>
  </si>
  <si>
    <t>OSTALI GRAĐEVINSKI PROJEKTI</t>
  </si>
  <si>
    <t>Vodovodi, plinovodi i kanalizacija na području Grada</t>
  </si>
  <si>
    <t>Unapređenje prom. inf. u pod. zonama UPU 3 KK.03.3.2.03.0054</t>
  </si>
  <si>
    <t>Šetnica uz Lonju od mosta K. Tomislava do mosta u Savskoj ulici</t>
  </si>
  <si>
    <t>Amfiteatar na zelenjaku</t>
  </si>
  <si>
    <t>Izgradnja i opremanje Dječjeg igrališta u Ivaničkom Graberju</t>
  </si>
  <si>
    <t>Projekt rekonstrukcije Dječjeg vrtića u Iv. Graberju - kuglana</t>
  </si>
  <si>
    <t>Izgradnja parkirališta u Ivanić-Gradu</t>
  </si>
  <si>
    <t>IZGRADNJA PARKIRALIŠTA</t>
  </si>
  <si>
    <t>PROJEKTIRANJE I UREĐENJE RIJEKE LONJE I POTOKA ŽER.</t>
  </si>
  <si>
    <t>Projektiranje i uređenje rijeke Lonje</t>
  </si>
  <si>
    <t>Projektiranje i uređenje potoka Žeravinec</t>
  </si>
  <si>
    <t>OBNOVA ZGRADE DJEČJEG VRTIĆA POSAVSKI BREGI</t>
  </si>
  <si>
    <t>Obnova zgrade Dječjeg vrtića Posavski Bregi</t>
  </si>
  <si>
    <t>Modularno drvno-tehnološki Poduzetnički inkubator</t>
  </si>
  <si>
    <t>IZGRADNJA I OPREMANJE RECIKLAŽNOG DVORIŠTA</t>
  </si>
  <si>
    <t>Izgradnja i opremanje reciklažnog dvorišta</t>
  </si>
  <si>
    <t>IZGRADNJA I REK. CESTA S PRIPADAJUĆOM KOM. INFRASTR.</t>
  </si>
  <si>
    <t xml:space="preserve">Rekonstrukcija Matoševe, Šarampovske i Cvjetne ulice </t>
  </si>
  <si>
    <t xml:space="preserve">Rekonstrukcija Hercegovačke,ulice i ulice S. Gregorka </t>
  </si>
  <si>
    <t>SVEUKUPNO KN:</t>
  </si>
  <si>
    <t>UKUPNO KN:</t>
  </si>
  <si>
    <t>PLANIRANO</t>
  </si>
  <si>
    <t>Projekti gospodarenja otpadom</t>
  </si>
  <si>
    <t>Tehničko tehnološka dokumentacija (ttd + uređenje žeravinec, lonje)</t>
  </si>
  <si>
    <t>Prostorno planiranje, urbanistički planovi</t>
  </si>
  <si>
    <t>Projektna dok. za izgradnju Doma za hrv. branitelje</t>
  </si>
  <si>
    <t>UPRAVLJANJE IMOVINOM</t>
  </si>
  <si>
    <t>Energetska obnova društvenih domova</t>
  </si>
  <si>
    <t>Projekt energetske učinkovitosti javne rasvjete</t>
  </si>
  <si>
    <t>Obrtnička ulica u Opatincu</t>
  </si>
  <si>
    <t>Plato ispred Srednje škole</t>
  </si>
  <si>
    <t>IZGRADNJA NOGOSTUPA I BICIKLISTIČKIH STAZA</t>
  </si>
  <si>
    <t>Nogostup i bic. staza Dubrovčak L. - Posavski Bregi</t>
  </si>
  <si>
    <t>Dječji vrtić Žeravinec - dogradnja i rekonstrukcija</t>
  </si>
  <si>
    <t>Uređenje memorijalne sobe Povijesne postrojbe</t>
  </si>
  <si>
    <t>Održavanje Reciklažnog dvorišta Tarno</t>
  </si>
  <si>
    <t>Uređenje zgrade Društveni dom Šumećani</t>
  </si>
  <si>
    <t>Popravak krova na Gradskoj tržnici</t>
  </si>
  <si>
    <t>PROŠIRENJE KAPACITETA ODLAGALIŠTA TARNO</t>
  </si>
  <si>
    <t>Nadvišenje odlagališta otpada Tarno</t>
  </si>
  <si>
    <t>PRIHODI OD PRODAJE NEFIN. IMOVINE</t>
  </si>
  <si>
    <t xml:space="preserve">Zelenjak uređenje </t>
  </si>
  <si>
    <t>Zelenjak uređenje - uređenje svlačionica ispod tribina</t>
  </si>
  <si>
    <t>Zelenjak uređenje - svlačionice, tribine</t>
  </si>
  <si>
    <t>DONACIJE OD TRG. DRUŠTAVA, BANAKA, OSIGUR. DRUŠTAVA</t>
  </si>
  <si>
    <t>REALIZIRANO</t>
  </si>
  <si>
    <t>Uređenje zgrade Društveni dom Šumećeni</t>
  </si>
  <si>
    <t>Školska dvorana u Posavskim bregima</t>
  </si>
  <si>
    <t>3.</t>
  </si>
  <si>
    <t>IZVJEŠĆE O IZVRŠENJU</t>
  </si>
  <si>
    <t>programa građenja objekata i uređaja                                                                                                        komunalne infrastrukture za 2020. godinu</t>
  </si>
  <si>
    <t>Izvršenje programa građenja objekata i uređaja komunalne infrastrukture za 2020. godinu realizirano je iz sljedećih sredstava:</t>
  </si>
  <si>
    <t>Za izvršenje programa građenja objekata i uređaja komunalne infrastrukture za 2020. godinu sredstva se raspoređuju na sljedeći način:</t>
  </si>
  <si>
    <t>Na temelju članka 71. stavka 1. Zakona o komunalnom gospodarstvu (Narodne novine, broj 68/18, 110/18, 32720 )  i članka 35. Statuta Grada Ivanić-Grada (Službeni glasnik, broj 1/21) , Gradsko vijeće Grada Ivanić-Grada na svojoj ____. sjednici održanoj dana _________2020. godine donijelo je sljedeći</t>
  </si>
  <si>
    <t>Ovo izvršenje programa građenja objekata i uređaja komunalne infrastrukture za 2020. godinu stupa na snagu osmog dana od dana objave u Službenog glasniku Grada Ivanić-Grada.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</si>
</sst>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\ _k_n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auto="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theme="0" tint="-0.24994659260841701"/>
      </bottom>
      <diagonal/>
    </border>
    <border>
      <left style="double">
        <color auto="1"/>
      </left>
      <right style="double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auto="1"/>
      </left>
      <right style="double">
        <color auto="1"/>
      </right>
      <top style="thin">
        <color theme="0" tint="-0.2499465926084170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Font="1"/>
    <xf numFmtId="0" fontId="8" fillId="0" borderId="4" xfId="0" applyFont="1" applyBorder="1" applyAlignment="1">
      <alignment wrapText="1"/>
    </xf>
    <xf numFmtId="0" fontId="4" fillId="0" borderId="0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7" xfId="0" applyFont="1" applyBorder="1" applyAlignment="1"/>
    <xf numFmtId="0" fontId="7" fillId="4" borderId="7" xfId="0" applyFont="1" applyFill="1" applyBorder="1" applyAlignment="1"/>
    <xf numFmtId="0" fontId="8" fillId="0" borderId="7" xfId="0" applyFont="1" applyBorder="1" applyAlignment="1">
      <alignment wrapText="1"/>
    </xf>
    <xf numFmtId="0" fontId="7" fillId="2" borderId="7" xfId="0" applyFont="1" applyFill="1" applyBorder="1" applyAlignment="1"/>
    <xf numFmtId="0" fontId="7" fillId="0" borderId="7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5" fillId="3" borderId="13" xfId="0" applyFont="1" applyFill="1" applyBorder="1" applyAlignment="1">
      <alignment horizontal="right" wrapText="1"/>
    </xf>
    <xf numFmtId="0" fontId="4" fillId="0" borderId="9" xfId="0" applyFont="1" applyBorder="1" applyAlignment="1">
      <alignment wrapText="1"/>
    </xf>
    <xf numFmtId="0" fontId="11" fillId="0" borderId="2" xfId="0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7" fillId="5" borderId="6" xfId="0" applyFont="1" applyFill="1" applyBorder="1" applyAlignment="1">
      <alignment horizontal="left" vertical="center"/>
    </xf>
    <xf numFmtId="4" fontId="7" fillId="5" borderId="6" xfId="0" applyNumberFormat="1" applyFont="1" applyFill="1" applyBorder="1" applyAlignment="1">
      <alignment horizontal="right" vertical="center"/>
    </xf>
    <xf numFmtId="0" fontId="7" fillId="5" borderId="7" xfId="0" applyFont="1" applyFill="1" applyBorder="1" applyAlignment="1"/>
    <xf numFmtId="4" fontId="7" fillId="5" borderId="7" xfId="0" applyNumberFormat="1" applyFont="1" applyFill="1" applyBorder="1" applyAlignment="1">
      <alignment horizontal="right"/>
    </xf>
    <xf numFmtId="0" fontId="7" fillId="5" borderId="7" xfId="0" applyFont="1" applyFill="1" applyBorder="1" applyAlignment="1">
      <alignment horizontal="left"/>
    </xf>
    <xf numFmtId="4" fontId="8" fillId="2" borderId="7" xfId="0" applyNumberFormat="1" applyFont="1" applyFill="1" applyBorder="1" applyAlignment="1">
      <alignment horizontal="right"/>
    </xf>
    <xf numFmtId="0" fontId="8" fillId="2" borderId="7" xfId="0" applyFont="1" applyFill="1" applyBorder="1" applyAlignment="1">
      <alignment wrapText="1"/>
    </xf>
    <xf numFmtId="0" fontId="7" fillId="4" borderId="7" xfId="0" applyFont="1" applyFill="1" applyBorder="1" applyAlignment="1">
      <alignment wrapText="1"/>
    </xf>
    <xf numFmtId="0" fontId="8" fillId="0" borderId="8" xfId="0" applyFont="1" applyBorder="1" applyAlignment="1">
      <alignment wrapText="1"/>
    </xf>
    <xf numFmtId="0" fontId="7" fillId="4" borderId="4" xfId="0" applyFont="1" applyFill="1" applyBorder="1" applyAlignment="1">
      <alignment wrapText="1"/>
    </xf>
    <xf numFmtId="0" fontId="4" fillId="0" borderId="3" xfId="0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right" wrapText="1"/>
    </xf>
    <xf numFmtId="4" fontId="7" fillId="2" borderId="7" xfId="0" applyNumberFormat="1" applyFont="1" applyFill="1" applyBorder="1" applyAlignment="1">
      <alignment horizontal="right"/>
    </xf>
    <xf numFmtId="4" fontId="11" fillId="4" borderId="7" xfId="0" applyNumberFormat="1" applyFont="1" applyFill="1" applyBorder="1" applyAlignment="1">
      <alignment horizontal="right" wrapText="1"/>
    </xf>
    <xf numFmtId="4" fontId="10" fillId="0" borderId="7" xfId="0" applyNumberFormat="1" applyFont="1" applyBorder="1" applyAlignment="1">
      <alignment horizontal="right" wrapText="1"/>
    </xf>
    <xf numFmtId="4" fontId="10" fillId="2" borderId="7" xfId="0" applyNumberFormat="1" applyFont="1" applyFill="1" applyBorder="1" applyAlignment="1">
      <alignment horizontal="right" wrapText="1"/>
    </xf>
    <xf numFmtId="4" fontId="11" fillId="0" borderId="7" xfId="0" applyNumberFormat="1" applyFont="1" applyBorder="1" applyAlignment="1">
      <alignment horizontal="right" wrapText="1"/>
    </xf>
    <xf numFmtId="4" fontId="7" fillId="4" borderId="7" xfId="0" applyNumberFormat="1" applyFont="1" applyFill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10" fillId="0" borderId="8" xfId="0" applyNumberFormat="1" applyFont="1" applyBorder="1" applyAlignment="1">
      <alignment horizontal="right" wrapText="1"/>
    </xf>
    <xf numFmtId="4" fontId="10" fillId="0" borderId="5" xfId="0" applyNumberFormat="1" applyFont="1" applyBorder="1" applyAlignment="1">
      <alignment horizontal="right" wrapText="1"/>
    </xf>
    <xf numFmtId="4" fontId="11" fillId="4" borderId="5" xfId="0" applyNumberFormat="1" applyFont="1" applyFill="1" applyBorder="1" applyAlignment="1">
      <alignment horizontal="right" wrapText="1"/>
    </xf>
    <xf numFmtId="4" fontId="11" fillId="0" borderId="5" xfId="0" applyNumberFormat="1" applyFont="1" applyBorder="1" applyAlignment="1">
      <alignment horizontal="right" wrapText="1"/>
    </xf>
    <xf numFmtId="4" fontId="11" fillId="6" borderId="14" xfId="0" applyNumberFormat="1" applyFont="1" applyFill="1" applyBorder="1" applyAlignment="1">
      <alignment horizontal="right" wrapText="1"/>
    </xf>
    <xf numFmtId="4" fontId="10" fillId="0" borderId="0" xfId="0" applyNumberFormat="1" applyFont="1" applyBorder="1" applyAlignment="1">
      <alignment horizontal="right" wrapText="1"/>
    </xf>
    <xf numFmtId="4" fontId="10" fillId="0" borderId="7" xfId="1" applyNumberFormat="1" applyFont="1" applyBorder="1" applyAlignment="1">
      <alignment horizontal="right" vertical="center" wrapText="1"/>
    </xf>
    <xf numFmtId="4" fontId="10" fillId="0" borderId="9" xfId="1" applyNumberFormat="1" applyFont="1" applyBorder="1" applyAlignment="1">
      <alignment horizontal="right" vertical="center" wrapText="1"/>
    </xf>
    <xf numFmtId="4" fontId="10" fillId="0" borderId="7" xfId="1" applyNumberFormat="1" applyFont="1" applyBorder="1" applyAlignment="1">
      <alignment horizontal="right" wrapText="1"/>
    </xf>
    <xf numFmtId="4" fontId="10" fillId="0" borderId="7" xfId="0" applyNumberFormat="1" applyFont="1" applyBorder="1" applyAlignment="1">
      <alignment horizontal="right" vertical="center" wrapText="1"/>
    </xf>
    <xf numFmtId="4" fontId="10" fillId="0" borderId="8" xfId="0" applyNumberFormat="1" applyFont="1" applyBorder="1" applyAlignment="1">
      <alignment horizontal="right" vertical="center" wrapText="1"/>
    </xf>
    <xf numFmtId="4" fontId="10" fillId="0" borderId="3" xfId="0" applyNumberFormat="1" applyFont="1" applyBorder="1" applyAlignment="1">
      <alignment horizontal="right" wrapText="1"/>
    </xf>
    <xf numFmtId="4" fontId="10" fillId="0" borderId="0" xfId="0" applyNumberFormat="1" applyFont="1" applyAlignment="1">
      <alignment horizontal="right"/>
    </xf>
    <xf numFmtId="164" fontId="7" fillId="3" borderId="14" xfId="0" applyNumberFormat="1" applyFont="1" applyFill="1" applyBorder="1" applyAlignment="1">
      <alignment horizontal="right" wrapText="1"/>
    </xf>
    <xf numFmtId="0" fontId="10" fillId="0" borderId="0" xfId="0" applyFont="1" applyAlignment="1">
      <alignment horizontal="right" vertical="center"/>
    </xf>
    <xf numFmtId="0" fontId="8" fillId="0" borderId="10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16" xfId="0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4" fontId="10" fillId="0" borderId="20" xfId="0" applyNumberFormat="1" applyFont="1" applyBorder="1" applyAlignment="1">
      <alignment horizontal="right"/>
    </xf>
    <xf numFmtId="164" fontId="8" fillId="0" borderId="21" xfId="0" applyNumberFormat="1" applyFont="1" applyBorder="1" applyAlignment="1">
      <alignment horizontal="right" wrapText="1"/>
    </xf>
    <xf numFmtId="164" fontId="8" fillId="0" borderId="22" xfId="0" applyNumberFormat="1" applyFont="1" applyBorder="1" applyAlignment="1">
      <alignment horizontal="right" wrapText="1"/>
    </xf>
    <xf numFmtId="4" fontId="10" fillId="0" borderId="23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 wrapText="1"/>
    </xf>
    <xf numFmtId="164" fontId="8" fillId="0" borderId="25" xfId="0" applyNumberFormat="1" applyFont="1" applyBorder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colors>
    <mruColors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tabSelected="1" topLeftCell="A178" zoomScaleNormal="100" zoomScaleSheetLayoutView="100" workbookViewId="0">
      <selection activeCell="A197" sqref="A197:B197"/>
    </sheetView>
  </sheetViews>
  <sheetFormatPr defaultRowHeight="15" x14ac:dyDescent="0.25"/>
  <cols>
    <col min="1" max="1" width="9.140625" style="55" customWidth="1"/>
    <col min="2" max="2" width="56.7109375" customWidth="1"/>
    <col min="3" max="4" width="15.7109375" style="50" customWidth="1"/>
  </cols>
  <sheetData>
    <row r="1" spans="1:10" ht="69" customHeight="1" x14ac:dyDescent="0.25">
      <c r="A1" s="54"/>
      <c r="B1" s="67" t="s">
        <v>95</v>
      </c>
      <c r="C1" s="67"/>
      <c r="D1" s="67"/>
      <c r="E1" s="5"/>
      <c r="F1" s="5"/>
      <c r="G1" s="5"/>
      <c r="H1" s="5"/>
      <c r="I1" s="5"/>
      <c r="J1" s="5"/>
    </row>
    <row r="3" spans="1:10" ht="19.5" customHeight="1" x14ac:dyDescent="0.25">
      <c r="B3" s="70" t="s">
        <v>91</v>
      </c>
      <c r="C3" s="70"/>
      <c r="D3" s="70"/>
    </row>
    <row r="4" spans="1:10" ht="45.75" customHeight="1" x14ac:dyDescent="0.25">
      <c r="B4" s="71" t="s">
        <v>92</v>
      </c>
      <c r="C4" s="71"/>
      <c r="D4" s="71"/>
    </row>
    <row r="5" spans="1:10" x14ac:dyDescent="0.25">
      <c r="B5" s="78" t="s">
        <v>1</v>
      </c>
      <c r="C5" s="78"/>
      <c r="D5" s="78"/>
    </row>
    <row r="6" spans="1:10" ht="37.5" customHeight="1" x14ac:dyDescent="0.25">
      <c r="B6" s="76" t="s">
        <v>94</v>
      </c>
      <c r="C6" s="77"/>
      <c r="D6" s="77"/>
    </row>
    <row r="7" spans="1:10" ht="26.25" customHeight="1" x14ac:dyDescent="0.25">
      <c r="B7" s="15" t="s">
        <v>0</v>
      </c>
      <c r="C7" s="16" t="s">
        <v>63</v>
      </c>
      <c r="D7" s="16" t="s">
        <v>87</v>
      </c>
    </row>
    <row r="8" spans="1:10" ht="20.100000000000001" customHeight="1" x14ac:dyDescent="0.25">
      <c r="B8" s="7" t="s">
        <v>25</v>
      </c>
      <c r="C8" s="32">
        <f>SUM(C9:C13)</f>
        <v>1765000</v>
      </c>
      <c r="D8" s="32">
        <f>SUM(D9:D13)</f>
        <v>1073370.68</v>
      </c>
    </row>
    <row r="9" spans="1:10" ht="20.100000000000001" customHeight="1" x14ac:dyDescent="0.25">
      <c r="B9" s="8" t="s">
        <v>65</v>
      </c>
      <c r="C9" s="33">
        <v>815000</v>
      </c>
      <c r="D9" s="33">
        <v>666735</v>
      </c>
    </row>
    <row r="10" spans="1:10" ht="20.100000000000001" customHeight="1" x14ac:dyDescent="0.25">
      <c r="B10" s="8" t="s">
        <v>26</v>
      </c>
      <c r="C10" s="33">
        <v>200000</v>
      </c>
      <c r="D10" s="33">
        <v>98245.68</v>
      </c>
    </row>
    <row r="11" spans="1:10" ht="20.100000000000001" customHeight="1" x14ac:dyDescent="0.25">
      <c r="B11" s="8" t="s">
        <v>66</v>
      </c>
      <c r="C11" s="33">
        <v>350000</v>
      </c>
      <c r="D11" s="33">
        <v>308390</v>
      </c>
    </row>
    <row r="12" spans="1:10" ht="20.100000000000001" customHeight="1" x14ac:dyDescent="0.25">
      <c r="B12" s="8" t="s">
        <v>67</v>
      </c>
      <c r="C12" s="33">
        <v>400000</v>
      </c>
      <c r="D12" s="33">
        <v>0</v>
      </c>
    </row>
    <row r="13" spans="1:10" ht="20.100000000000001" customHeight="1" x14ac:dyDescent="0.25">
      <c r="B13" s="8"/>
      <c r="C13" s="33"/>
      <c r="D13" s="33"/>
    </row>
    <row r="14" spans="1:10" ht="20.100000000000001" customHeight="1" x14ac:dyDescent="0.25">
      <c r="B14" s="24" t="s">
        <v>68</v>
      </c>
      <c r="C14" s="32">
        <f>SUM(C15:C18)</f>
        <v>735000</v>
      </c>
      <c r="D14" s="32">
        <f>SUM(D15:D18)</f>
        <v>725095.95</v>
      </c>
    </row>
    <row r="15" spans="1:10" ht="20.100000000000001" customHeight="1" x14ac:dyDescent="0.25">
      <c r="B15" s="23" t="s">
        <v>77</v>
      </c>
      <c r="C15" s="34">
        <v>185000</v>
      </c>
      <c r="D15" s="34">
        <v>198445.39</v>
      </c>
    </row>
    <row r="16" spans="1:10" ht="20.100000000000001" customHeight="1" x14ac:dyDescent="0.25">
      <c r="B16" s="23" t="s">
        <v>78</v>
      </c>
      <c r="C16" s="34">
        <v>500000</v>
      </c>
      <c r="D16" s="34">
        <v>512150.56</v>
      </c>
    </row>
    <row r="17" spans="1:4" ht="20.100000000000001" customHeight="1" x14ac:dyDescent="0.25">
      <c r="B17" s="8" t="s">
        <v>79</v>
      </c>
      <c r="C17" s="33">
        <v>50000</v>
      </c>
      <c r="D17" s="33">
        <v>14500</v>
      </c>
    </row>
    <row r="18" spans="1:4" ht="20.100000000000001" customHeight="1" x14ac:dyDescent="0.25">
      <c r="B18" s="8"/>
      <c r="C18" s="35"/>
      <c r="D18" s="35"/>
    </row>
    <row r="19" spans="1:4" ht="20.100000000000001" customHeight="1" x14ac:dyDescent="0.25">
      <c r="B19" s="7" t="s">
        <v>38</v>
      </c>
      <c r="C19" s="36">
        <f>SUM(C20:C21)</f>
        <v>180000</v>
      </c>
      <c r="D19" s="36">
        <f>SUM(D20:D21)</f>
        <v>177846.78</v>
      </c>
    </row>
    <row r="20" spans="1:4" ht="20.100000000000001" customHeight="1" x14ac:dyDescent="0.25">
      <c r="B20" s="8" t="s">
        <v>39</v>
      </c>
      <c r="C20" s="37">
        <v>180000</v>
      </c>
      <c r="D20" s="37">
        <v>177846.78</v>
      </c>
    </row>
    <row r="21" spans="1:4" ht="20.100000000000001" customHeight="1" x14ac:dyDescent="0.25">
      <c r="B21" s="8"/>
      <c r="C21" s="35"/>
      <c r="D21" s="35"/>
    </row>
    <row r="22" spans="1:4" ht="20.100000000000001" customHeight="1" x14ac:dyDescent="0.25">
      <c r="B22" s="7" t="s">
        <v>27</v>
      </c>
      <c r="C22" s="32">
        <f>SUM(C23:C27)</f>
        <v>3190000</v>
      </c>
      <c r="D22" s="32">
        <f>SUM(D23:D27)</f>
        <v>2830174.38</v>
      </c>
    </row>
    <row r="23" spans="1:4" ht="20.100000000000001" customHeight="1" x14ac:dyDescent="0.25">
      <c r="B23" s="8" t="s">
        <v>69</v>
      </c>
      <c r="C23" s="33">
        <v>250000</v>
      </c>
      <c r="D23" s="33">
        <v>251846.25</v>
      </c>
    </row>
    <row r="24" spans="1:4" ht="20.100000000000001" customHeight="1" x14ac:dyDescent="0.25">
      <c r="A24" s="56"/>
      <c r="B24" s="8" t="s">
        <v>40</v>
      </c>
      <c r="C24" s="33">
        <v>1760000</v>
      </c>
      <c r="D24" s="33">
        <v>1398431.88</v>
      </c>
    </row>
    <row r="25" spans="1:4" ht="20.100000000000001" customHeight="1" x14ac:dyDescent="0.25">
      <c r="B25" s="8" t="s">
        <v>28</v>
      </c>
      <c r="C25" s="33">
        <v>130000</v>
      </c>
      <c r="D25" s="33">
        <v>128006.25</v>
      </c>
    </row>
    <row r="26" spans="1:4" ht="20.100000000000001" customHeight="1" x14ac:dyDescent="0.25">
      <c r="B26" s="8" t="s">
        <v>70</v>
      </c>
      <c r="C26" s="33">
        <v>1050000</v>
      </c>
      <c r="D26" s="33">
        <v>1051890</v>
      </c>
    </row>
    <row r="27" spans="1:4" ht="20.100000000000001" customHeight="1" x14ac:dyDescent="0.25">
      <c r="B27" s="8"/>
      <c r="C27" s="35"/>
      <c r="D27" s="35"/>
    </row>
    <row r="28" spans="1:4" ht="20.100000000000001" customHeight="1" x14ac:dyDescent="0.25">
      <c r="B28" s="7" t="s">
        <v>58</v>
      </c>
      <c r="C28" s="32">
        <f>SUM(C29:C32)</f>
        <v>180000</v>
      </c>
      <c r="D28" s="32">
        <f>SUM(D29:D32)</f>
        <v>118008.5</v>
      </c>
    </row>
    <row r="29" spans="1:4" ht="20.100000000000001" customHeight="1" x14ac:dyDescent="0.25">
      <c r="B29" s="8" t="s">
        <v>59</v>
      </c>
      <c r="C29" s="33">
        <v>80000</v>
      </c>
      <c r="D29" s="33">
        <v>80708.5</v>
      </c>
    </row>
    <row r="30" spans="1:4" ht="20.100000000000001" customHeight="1" x14ac:dyDescent="0.25">
      <c r="B30" s="8" t="s">
        <v>60</v>
      </c>
      <c r="C30" s="33">
        <v>10000</v>
      </c>
      <c r="D30" s="33">
        <v>7300</v>
      </c>
    </row>
    <row r="31" spans="1:4" ht="20.100000000000001" customHeight="1" x14ac:dyDescent="0.25">
      <c r="B31" s="8" t="s">
        <v>71</v>
      </c>
      <c r="C31" s="33">
        <v>90000</v>
      </c>
      <c r="D31" s="33">
        <v>30000</v>
      </c>
    </row>
    <row r="32" spans="1:4" ht="20.100000000000001" customHeight="1" x14ac:dyDescent="0.25">
      <c r="B32" s="8"/>
      <c r="C32" s="35"/>
      <c r="D32" s="35"/>
    </row>
    <row r="33" spans="2:4" ht="20.100000000000001" customHeight="1" x14ac:dyDescent="0.25">
      <c r="B33" s="7" t="s">
        <v>41</v>
      </c>
      <c r="C33" s="32">
        <f>SUM(C34:C43)</f>
        <v>13047000</v>
      </c>
      <c r="D33" s="32">
        <f>SUM(D34:D43)</f>
        <v>8584313.7599999998</v>
      </c>
    </row>
    <row r="34" spans="2:4" ht="20.100000000000001" customHeight="1" x14ac:dyDescent="0.25">
      <c r="B34" s="8" t="s">
        <v>42</v>
      </c>
      <c r="C34" s="33">
        <v>50000</v>
      </c>
      <c r="D34" s="33">
        <v>52468.68</v>
      </c>
    </row>
    <row r="35" spans="2:4" ht="20.100000000000001" customHeight="1" x14ac:dyDescent="0.25">
      <c r="B35" s="8" t="s">
        <v>43</v>
      </c>
      <c r="C35" s="33">
        <v>5875000</v>
      </c>
      <c r="D35" s="33">
        <v>3219875.88</v>
      </c>
    </row>
    <row r="36" spans="2:4" ht="20.100000000000001" customHeight="1" x14ac:dyDescent="0.25">
      <c r="B36" s="8" t="s">
        <v>44</v>
      </c>
      <c r="C36" s="33">
        <v>2392000</v>
      </c>
      <c r="D36" s="33">
        <v>1902167.26</v>
      </c>
    </row>
    <row r="37" spans="2:4" ht="20.100000000000001" customHeight="1" x14ac:dyDescent="0.25">
      <c r="B37" s="23" t="s">
        <v>64</v>
      </c>
      <c r="C37" s="34">
        <v>95000</v>
      </c>
      <c r="D37" s="34">
        <v>93027.66</v>
      </c>
    </row>
    <row r="38" spans="2:4" ht="20.100000000000001" customHeight="1" x14ac:dyDescent="0.25">
      <c r="B38" s="8" t="s">
        <v>83</v>
      </c>
      <c r="C38" s="33">
        <v>2760000</v>
      </c>
      <c r="D38" s="33">
        <v>2055129.67</v>
      </c>
    </row>
    <row r="39" spans="2:4" ht="20.100000000000001" customHeight="1" x14ac:dyDescent="0.25">
      <c r="B39" s="8" t="s">
        <v>45</v>
      </c>
      <c r="C39" s="33">
        <v>765000</v>
      </c>
      <c r="D39" s="33">
        <v>728702.59</v>
      </c>
    </row>
    <row r="40" spans="2:4" ht="20.100000000000001" customHeight="1" x14ac:dyDescent="0.25">
      <c r="B40" s="8" t="s">
        <v>46</v>
      </c>
      <c r="C40" s="33">
        <v>490000</v>
      </c>
      <c r="D40" s="33">
        <v>7937.5</v>
      </c>
    </row>
    <row r="41" spans="2:4" ht="20.100000000000001" customHeight="1" x14ac:dyDescent="0.25">
      <c r="B41" s="8" t="s">
        <v>47</v>
      </c>
      <c r="C41" s="33">
        <v>100000</v>
      </c>
      <c r="D41" s="33">
        <v>37500</v>
      </c>
    </row>
    <row r="42" spans="2:4" ht="20.100000000000001" customHeight="1" x14ac:dyDescent="0.25">
      <c r="B42" s="8" t="s">
        <v>72</v>
      </c>
      <c r="C42" s="33">
        <v>520000</v>
      </c>
      <c r="D42" s="33">
        <v>487504.52</v>
      </c>
    </row>
    <row r="43" spans="2:4" ht="20.100000000000001" customHeight="1" x14ac:dyDescent="0.25">
      <c r="B43" s="8"/>
      <c r="C43" s="35"/>
      <c r="D43" s="35"/>
    </row>
    <row r="44" spans="2:4" ht="20.100000000000001" customHeight="1" x14ac:dyDescent="0.25">
      <c r="B44" s="7" t="s">
        <v>49</v>
      </c>
      <c r="C44" s="32">
        <f>SUM(C45:C46)</f>
        <v>456000</v>
      </c>
      <c r="D44" s="32">
        <f>SUM(D45:D46)</f>
        <v>455891.14</v>
      </c>
    </row>
    <row r="45" spans="2:4" ht="20.100000000000001" customHeight="1" x14ac:dyDescent="0.25">
      <c r="B45" s="8" t="s">
        <v>48</v>
      </c>
      <c r="C45" s="33">
        <v>456000</v>
      </c>
      <c r="D45" s="33">
        <v>455891.14</v>
      </c>
    </row>
    <row r="46" spans="2:4" ht="20.100000000000001" customHeight="1" x14ac:dyDescent="0.25">
      <c r="B46" s="8"/>
      <c r="C46" s="35"/>
      <c r="D46" s="35"/>
    </row>
    <row r="47" spans="2:4" ht="20.100000000000001" customHeight="1" x14ac:dyDescent="0.25">
      <c r="B47" s="7" t="s">
        <v>50</v>
      </c>
      <c r="C47" s="32">
        <f>SUM(C48:C50)</f>
        <v>1246000</v>
      </c>
      <c r="D47" s="32">
        <f>SUM(D48:D50)</f>
        <v>388987.5</v>
      </c>
    </row>
    <row r="48" spans="2:4" ht="20.100000000000001" customHeight="1" x14ac:dyDescent="0.25">
      <c r="B48" s="8" t="s">
        <v>51</v>
      </c>
      <c r="C48" s="33">
        <v>950000</v>
      </c>
      <c r="D48" s="33">
        <v>388987.5</v>
      </c>
    </row>
    <row r="49" spans="2:4" ht="20.100000000000001" customHeight="1" x14ac:dyDescent="0.25">
      <c r="B49" s="8" t="s">
        <v>52</v>
      </c>
      <c r="C49" s="33">
        <v>296000</v>
      </c>
      <c r="D49" s="33">
        <v>0</v>
      </c>
    </row>
    <row r="50" spans="2:4" ht="20.100000000000001" customHeight="1" x14ac:dyDescent="0.25">
      <c r="B50" s="8"/>
      <c r="C50" s="35"/>
      <c r="D50" s="35"/>
    </row>
    <row r="51" spans="2:4" ht="20.100000000000001" customHeight="1" x14ac:dyDescent="0.25">
      <c r="B51" s="7" t="s">
        <v>73</v>
      </c>
      <c r="C51" s="32">
        <f>SUM(C52:C53)</f>
        <v>148500</v>
      </c>
      <c r="D51" s="32">
        <f>SUM(D52:D53)</f>
        <v>133500</v>
      </c>
    </row>
    <row r="52" spans="2:4" ht="20.100000000000001" customHeight="1" x14ac:dyDescent="0.25">
      <c r="B52" s="8" t="s">
        <v>74</v>
      </c>
      <c r="C52" s="33">
        <v>148500</v>
      </c>
      <c r="D52" s="33">
        <v>133500</v>
      </c>
    </row>
    <row r="53" spans="2:4" ht="20.100000000000001" customHeight="1" x14ac:dyDescent="0.25">
      <c r="B53" s="8"/>
      <c r="C53" s="35"/>
      <c r="D53" s="35"/>
    </row>
    <row r="54" spans="2:4" ht="20.100000000000001" customHeight="1" x14ac:dyDescent="0.25">
      <c r="B54" s="7" t="s">
        <v>53</v>
      </c>
      <c r="C54" s="32">
        <f>SUM(C55:C56)</f>
        <v>1080000</v>
      </c>
      <c r="D54" s="32">
        <f>SUM(D55:D56)</f>
        <v>972736.8</v>
      </c>
    </row>
    <row r="55" spans="2:4" ht="20.100000000000001" customHeight="1" x14ac:dyDescent="0.25">
      <c r="B55" s="8" t="s">
        <v>54</v>
      </c>
      <c r="C55" s="34">
        <v>1080000</v>
      </c>
      <c r="D55" s="34">
        <v>972736.8</v>
      </c>
    </row>
    <row r="56" spans="2:4" ht="20.100000000000001" customHeight="1" x14ac:dyDescent="0.25">
      <c r="B56" s="8"/>
      <c r="C56" s="35"/>
      <c r="D56" s="35"/>
    </row>
    <row r="57" spans="2:4" ht="20.100000000000001" customHeight="1" x14ac:dyDescent="0.25">
      <c r="B57" s="7" t="s">
        <v>21</v>
      </c>
      <c r="C57" s="32">
        <f>SUM(C58:C62)</f>
        <v>22464000</v>
      </c>
      <c r="D57" s="32">
        <f>SUM(D58:D62)</f>
        <v>4836497.0999999996</v>
      </c>
    </row>
    <row r="58" spans="2:4" ht="20.100000000000001" customHeight="1" x14ac:dyDescent="0.25">
      <c r="B58" s="8" t="s">
        <v>22</v>
      </c>
      <c r="C58" s="33">
        <v>1850000</v>
      </c>
      <c r="D58" s="33">
        <v>591149.41</v>
      </c>
    </row>
    <row r="59" spans="2:4" ht="20.100000000000001" customHeight="1" x14ac:dyDescent="0.25">
      <c r="B59" s="8" t="s">
        <v>23</v>
      </c>
      <c r="C59" s="33">
        <v>12914000</v>
      </c>
      <c r="D59" s="33">
        <v>240000</v>
      </c>
    </row>
    <row r="60" spans="2:4" ht="20.100000000000001" customHeight="1" x14ac:dyDescent="0.25">
      <c r="B60" s="8" t="s">
        <v>55</v>
      </c>
      <c r="C60" s="33">
        <v>4900000</v>
      </c>
      <c r="D60" s="33">
        <v>4005347.69</v>
      </c>
    </row>
    <row r="61" spans="2:4" ht="20.100000000000001" customHeight="1" x14ac:dyDescent="0.25">
      <c r="B61" s="8" t="s">
        <v>75</v>
      </c>
      <c r="C61" s="33">
        <v>2800000</v>
      </c>
      <c r="D61" s="33">
        <v>0</v>
      </c>
    </row>
    <row r="62" spans="2:4" ht="20.100000000000001" customHeight="1" x14ac:dyDescent="0.25">
      <c r="B62" s="8"/>
      <c r="C62" s="35"/>
      <c r="D62" s="35"/>
    </row>
    <row r="63" spans="2:4" ht="20.100000000000001" customHeight="1" x14ac:dyDescent="0.25">
      <c r="B63" s="7" t="s">
        <v>24</v>
      </c>
      <c r="C63" s="32">
        <f>SUM(C64:C66)</f>
        <v>550000</v>
      </c>
      <c r="D63" s="32">
        <f>SUM(D64:D66)</f>
        <v>543830.07999999996</v>
      </c>
    </row>
    <row r="64" spans="2:4" ht="20.100000000000001" customHeight="1" x14ac:dyDescent="0.25">
      <c r="B64" s="8" t="s">
        <v>29</v>
      </c>
      <c r="C64" s="33">
        <v>520000</v>
      </c>
      <c r="D64" s="33">
        <v>516781.38</v>
      </c>
    </row>
    <row r="65" spans="2:4" ht="20.100000000000001" customHeight="1" x14ac:dyDescent="0.25">
      <c r="B65" s="8" t="s">
        <v>76</v>
      </c>
      <c r="C65" s="33">
        <v>30000</v>
      </c>
      <c r="D65" s="33">
        <v>27048.7</v>
      </c>
    </row>
    <row r="66" spans="2:4" ht="20.100000000000001" customHeight="1" x14ac:dyDescent="0.25">
      <c r="B66" s="8"/>
      <c r="C66" s="35"/>
      <c r="D66" s="35"/>
    </row>
    <row r="67" spans="2:4" ht="20.100000000000001" customHeight="1" x14ac:dyDescent="0.25">
      <c r="B67" s="7" t="s">
        <v>56</v>
      </c>
      <c r="C67" s="32">
        <f>SUM(C68)</f>
        <v>1180000</v>
      </c>
      <c r="D67" s="32">
        <f>SUM(D68)</f>
        <v>909681.25</v>
      </c>
    </row>
    <row r="68" spans="2:4" ht="20.100000000000001" customHeight="1" x14ac:dyDescent="0.25">
      <c r="B68" s="25" t="s">
        <v>57</v>
      </c>
      <c r="C68" s="38">
        <v>1180000</v>
      </c>
      <c r="D68" s="38">
        <v>909681.25</v>
      </c>
    </row>
    <row r="69" spans="2:4" ht="20.100000000000001" customHeight="1" x14ac:dyDescent="0.25">
      <c r="B69" s="2"/>
      <c r="C69" s="39"/>
      <c r="D69" s="39"/>
    </row>
    <row r="70" spans="2:4" ht="20.100000000000001" customHeight="1" x14ac:dyDescent="0.25">
      <c r="B70" s="26" t="s">
        <v>80</v>
      </c>
      <c r="C70" s="40">
        <f>SUM(C71:C72)</f>
        <v>170000</v>
      </c>
      <c r="D70" s="40">
        <f>SUM(D71:D72)</f>
        <v>10000</v>
      </c>
    </row>
    <row r="71" spans="2:4" ht="20.100000000000001" customHeight="1" x14ac:dyDescent="0.25">
      <c r="B71" s="2" t="s">
        <v>81</v>
      </c>
      <c r="C71" s="39">
        <v>170000</v>
      </c>
      <c r="D71" s="39">
        <v>10000</v>
      </c>
    </row>
    <row r="72" spans="2:4" ht="20.100000000000001" customHeight="1" thickBot="1" x14ac:dyDescent="0.3">
      <c r="B72" s="2"/>
      <c r="C72" s="41"/>
      <c r="D72" s="41"/>
    </row>
    <row r="73" spans="2:4" ht="20.100000000000001" customHeight="1" thickTop="1" thickBot="1" x14ac:dyDescent="0.3">
      <c r="B73" s="30" t="s">
        <v>61</v>
      </c>
      <c r="C73" s="42">
        <f>SUM(C8+C14+C19+C22+C28+C33+C44+C47+C51+C54+C57+C63+C67+C70)</f>
        <v>46391500</v>
      </c>
      <c r="D73" s="42">
        <f>SUM(D8+D14+D19+D22+D28+D33+D44+D47+D51+D54+D57+D63+D67+D70)</f>
        <v>21759933.920000002</v>
      </c>
    </row>
    <row r="74" spans="2:4" ht="15.75" thickTop="1" x14ac:dyDescent="0.25">
      <c r="C74" s="43"/>
      <c r="D74" s="43"/>
    </row>
    <row r="75" spans="2:4" x14ac:dyDescent="0.25">
      <c r="B75" s="73" t="s">
        <v>2</v>
      </c>
      <c r="C75" s="73"/>
      <c r="D75" s="73"/>
    </row>
    <row r="76" spans="2:4" ht="43.5" customHeight="1" x14ac:dyDescent="0.25">
      <c r="B76" s="74" t="s">
        <v>93</v>
      </c>
      <c r="C76" s="75"/>
      <c r="D76" s="75"/>
    </row>
    <row r="77" spans="2:4" ht="6.75" customHeight="1" x14ac:dyDescent="0.25">
      <c r="B77" s="72"/>
      <c r="C77" s="72"/>
      <c r="D77" s="72"/>
    </row>
    <row r="78" spans="2:4" ht="21.75" customHeight="1" x14ac:dyDescent="0.25">
      <c r="B78" s="15" t="s">
        <v>0</v>
      </c>
      <c r="C78" s="16" t="s">
        <v>63</v>
      </c>
      <c r="D78" s="16" t="s">
        <v>87</v>
      </c>
    </row>
    <row r="79" spans="2:4" ht="19.899999999999999" customHeight="1" x14ac:dyDescent="0.25">
      <c r="B79" s="17" t="s">
        <v>3</v>
      </c>
      <c r="C79" s="18">
        <f>SUM(C80:C86)</f>
        <v>1579000</v>
      </c>
      <c r="D79" s="18">
        <f>SUM(D80:D86)</f>
        <v>562076.55000000005</v>
      </c>
    </row>
    <row r="80" spans="2:4" ht="19.899999999999999" customHeight="1" x14ac:dyDescent="0.25">
      <c r="B80" s="8" t="s">
        <v>65</v>
      </c>
      <c r="C80" s="44">
        <v>215000</v>
      </c>
      <c r="D80" s="44">
        <v>215000</v>
      </c>
    </row>
    <row r="81" spans="2:4" ht="19.899999999999999" customHeight="1" x14ac:dyDescent="0.25">
      <c r="B81" s="8" t="s">
        <v>85</v>
      </c>
      <c r="C81" s="45">
        <v>660000</v>
      </c>
      <c r="D81" s="45">
        <v>202549.05</v>
      </c>
    </row>
    <row r="82" spans="2:4" ht="19.899999999999999" customHeight="1" x14ac:dyDescent="0.25">
      <c r="B82" s="8" t="s">
        <v>23</v>
      </c>
      <c r="C82" s="46">
        <v>124000</v>
      </c>
      <c r="D82" s="46">
        <v>0</v>
      </c>
    </row>
    <row r="83" spans="2:4" ht="19.899999999999999" customHeight="1" x14ac:dyDescent="0.25">
      <c r="B83" s="25" t="s">
        <v>57</v>
      </c>
      <c r="C83" s="46">
        <v>180000</v>
      </c>
      <c r="D83" s="46">
        <v>144527.5</v>
      </c>
    </row>
    <row r="84" spans="2:4" ht="19.899999999999999" customHeight="1" x14ac:dyDescent="0.25">
      <c r="B84" s="8" t="s">
        <v>67</v>
      </c>
      <c r="C84" s="46">
        <v>400000</v>
      </c>
      <c r="D84" s="46">
        <v>0</v>
      </c>
    </row>
    <row r="85" spans="2:4" ht="19.899999999999999" customHeight="1" x14ac:dyDescent="0.25">
      <c r="B85" s="9"/>
      <c r="C85" s="46"/>
      <c r="D85" s="46"/>
    </row>
    <row r="86" spans="2:4" ht="19.899999999999999" customHeight="1" x14ac:dyDescent="0.25">
      <c r="B86" s="6"/>
      <c r="C86" s="46"/>
      <c r="D86" s="46"/>
    </row>
    <row r="87" spans="2:4" ht="19.899999999999999" customHeight="1" x14ac:dyDescent="0.25">
      <c r="B87" s="19" t="s">
        <v>4</v>
      </c>
      <c r="C87" s="20">
        <f>SUM(C88:C106)</f>
        <v>15380500</v>
      </c>
      <c r="D87" s="20">
        <f>SUM(D88:D106)</f>
        <v>4967392.08</v>
      </c>
    </row>
    <row r="88" spans="2:4" ht="19.899999999999999" customHeight="1" x14ac:dyDescent="0.25">
      <c r="B88" s="8" t="s">
        <v>69</v>
      </c>
      <c r="C88" s="34">
        <v>250000</v>
      </c>
      <c r="D88" s="34">
        <v>251846.25</v>
      </c>
    </row>
    <row r="89" spans="2:4" ht="19.899999999999999" customHeight="1" x14ac:dyDescent="0.25">
      <c r="B89" s="8" t="s">
        <v>40</v>
      </c>
      <c r="C89" s="33">
        <v>1030000</v>
      </c>
      <c r="D89" s="33">
        <v>774731.31</v>
      </c>
    </row>
    <row r="90" spans="2:4" ht="19.899999999999999" customHeight="1" x14ac:dyDescent="0.25">
      <c r="B90" s="23" t="s">
        <v>78</v>
      </c>
      <c r="C90" s="33">
        <v>100000</v>
      </c>
      <c r="D90" s="33">
        <v>111150.66</v>
      </c>
    </row>
    <row r="91" spans="2:4" ht="19.899999999999999" customHeight="1" x14ac:dyDescent="0.25">
      <c r="B91" s="8" t="s">
        <v>43</v>
      </c>
      <c r="C91" s="33">
        <v>2050000</v>
      </c>
      <c r="D91" s="33">
        <v>0</v>
      </c>
    </row>
    <row r="92" spans="2:4" ht="19.899999999999999" customHeight="1" x14ac:dyDescent="0.25">
      <c r="B92" s="8" t="s">
        <v>44</v>
      </c>
      <c r="C92" s="47">
        <v>1310000</v>
      </c>
      <c r="D92" s="47">
        <v>1154551.25</v>
      </c>
    </row>
    <row r="93" spans="2:4" ht="19.899999999999999" customHeight="1" x14ac:dyDescent="0.25">
      <c r="B93" s="8" t="s">
        <v>46</v>
      </c>
      <c r="C93" s="47">
        <v>340000</v>
      </c>
      <c r="D93" s="47">
        <v>0</v>
      </c>
    </row>
    <row r="94" spans="2:4" ht="19.899999999999999" customHeight="1" x14ac:dyDescent="0.25">
      <c r="B94" s="8" t="s">
        <v>72</v>
      </c>
      <c r="C94" s="47">
        <v>445000</v>
      </c>
      <c r="D94" s="47">
        <v>437287.25</v>
      </c>
    </row>
    <row r="95" spans="2:4" ht="19.899999999999999" customHeight="1" x14ac:dyDescent="0.25">
      <c r="B95" s="8" t="s">
        <v>51</v>
      </c>
      <c r="C95" s="47">
        <v>760000</v>
      </c>
      <c r="D95" s="47">
        <v>311190</v>
      </c>
    </row>
    <row r="96" spans="2:4" ht="19.899999999999999" customHeight="1" x14ac:dyDescent="0.25">
      <c r="B96" s="8" t="s">
        <v>74</v>
      </c>
      <c r="C96" s="47">
        <v>133500</v>
      </c>
      <c r="D96" s="47">
        <v>133500</v>
      </c>
    </row>
    <row r="97" spans="2:4" ht="19.899999999999999" customHeight="1" x14ac:dyDescent="0.25">
      <c r="B97" s="8" t="s">
        <v>54</v>
      </c>
      <c r="C97" s="47">
        <v>660000</v>
      </c>
      <c r="D97" s="47">
        <v>658136.61</v>
      </c>
    </row>
    <row r="98" spans="2:4" ht="19.899999999999999" customHeight="1" x14ac:dyDescent="0.25">
      <c r="B98" s="8" t="s">
        <v>23</v>
      </c>
      <c r="C98" s="47">
        <v>6395000</v>
      </c>
      <c r="D98" s="47">
        <v>120000</v>
      </c>
    </row>
    <row r="99" spans="2:4" ht="19.899999999999999" customHeight="1" x14ac:dyDescent="0.25">
      <c r="B99" s="8" t="s">
        <v>55</v>
      </c>
      <c r="C99" s="47">
        <v>500000</v>
      </c>
      <c r="D99" s="47">
        <v>87101.25</v>
      </c>
    </row>
    <row r="100" spans="2:4" ht="19.899999999999999" customHeight="1" x14ac:dyDescent="0.25">
      <c r="B100" s="8" t="s">
        <v>29</v>
      </c>
      <c r="C100" s="47">
        <v>100000</v>
      </c>
      <c r="D100" s="47">
        <v>95243.75</v>
      </c>
    </row>
    <row r="101" spans="2:4" ht="19.899999999999999" customHeight="1" x14ac:dyDescent="0.25">
      <c r="B101" s="25" t="s">
        <v>57</v>
      </c>
      <c r="C101" s="47">
        <v>1000000</v>
      </c>
      <c r="D101" s="47">
        <v>765153.75</v>
      </c>
    </row>
    <row r="102" spans="2:4" ht="19.899999999999999" customHeight="1" x14ac:dyDescent="0.25">
      <c r="B102" s="2" t="s">
        <v>81</v>
      </c>
      <c r="C102" s="47">
        <v>136000</v>
      </c>
      <c r="D102" s="47">
        <v>0</v>
      </c>
    </row>
    <row r="103" spans="2:4" ht="19.899999999999999" customHeight="1" x14ac:dyDescent="0.25">
      <c r="B103" s="8" t="s">
        <v>71</v>
      </c>
      <c r="C103" s="47">
        <v>71000</v>
      </c>
      <c r="D103" s="47">
        <v>30000</v>
      </c>
    </row>
    <row r="104" spans="2:4" ht="19.899999999999999" customHeight="1" x14ac:dyDescent="0.25">
      <c r="B104" s="8" t="s">
        <v>47</v>
      </c>
      <c r="C104" s="47">
        <v>100000</v>
      </c>
      <c r="D104" s="47">
        <v>37500</v>
      </c>
    </row>
    <row r="105" spans="2:4" ht="19.899999999999999" customHeight="1" x14ac:dyDescent="0.25">
      <c r="B105" s="8"/>
      <c r="C105" s="47"/>
      <c r="D105" s="47"/>
    </row>
    <row r="106" spans="2:4" ht="19.899999999999999" customHeight="1" x14ac:dyDescent="0.25">
      <c r="B106" s="9"/>
      <c r="C106" s="47"/>
      <c r="D106" s="47"/>
    </row>
    <row r="107" spans="2:4" ht="19.899999999999999" customHeight="1" x14ac:dyDescent="0.25">
      <c r="B107" s="19" t="s">
        <v>5</v>
      </c>
      <c r="C107" s="20">
        <f>SUM(C108:C124)</f>
        <v>2916000</v>
      </c>
      <c r="D107" s="20">
        <f>SUM(D108:D124)</f>
        <v>2628760.3000000003</v>
      </c>
    </row>
    <row r="108" spans="2:4" ht="19.899999999999999" customHeight="1" x14ac:dyDescent="0.25">
      <c r="B108" s="8" t="s">
        <v>65</v>
      </c>
      <c r="C108" s="47">
        <v>600000</v>
      </c>
      <c r="D108" s="47">
        <v>451735</v>
      </c>
    </row>
    <row r="109" spans="2:4" ht="19.899999999999999" customHeight="1" x14ac:dyDescent="0.25">
      <c r="B109" s="8" t="s">
        <v>88</v>
      </c>
      <c r="C109" s="47">
        <v>0</v>
      </c>
      <c r="D109" s="47">
        <v>400999.9</v>
      </c>
    </row>
    <row r="110" spans="2:4" ht="19.899999999999999" customHeight="1" x14ac:dyDescent="0.25">
      <c r="B110" s="8" t="s">
        <v>28</v>
      </c>
      <c r="C110" s="47">
        <v>130000</v>
      </c>
      <c r="D110" s="47">
        <v>128006.25</v>
      </c>
    </row>
    <row r="111" spans="2:4" ht="19.899999999999999" customHeight="1" x14ac:dyDescent="0.25">
      <c r="B111" s="8" t="s">
        <v>71</v>
      </c>
      <c r="C111" s="47">
        <v>19000</v>
      </c>
      <c r="D111" s="47">
        <v>0</v>
      </c>
    </row>
    <row r="112" spans="2:4" ht="19.899999999999999" customHeight="1" x14ac:dyDescent="0.25">
      <c r="B112" s="8" t="s">
        <v>43</v>
      </c>
      <c r="C112" s="47">
        <v>325000</v>
      </c>
      <c r="D112" s="47">
        <v>264163.01</v>
      </c>
    </row>
    <row r="113" spans="2:4" ht="19.899999999999999" customHeight="1" x14ac:dyDescent="0.25">
      <c r="B113" s="8" t="s">
        <v>44</v>
      </c>
      <c r="C113" s="47">
        <v>382000</v>
      </c>
      <c r="D113" s="47">
        <v>89250</v>
      </c>
    </row>
    <row r="114" spans="2:4" ht="19.899999999999999" customHeight="1" x14ac:dyDescent="0.25">
      <c r="B114" s="23" t="s">
        <v>64</v>
      </c>
      <c r="C114" s="47">
        <v>95000</v>
      </c>
      <c r="D114" s="47">
        <v>93027.68</v>
      </c>
    </row>
    <row r="115" spans="2:4" ht="19.899999999999999" customHeight="1" x14ac:dyDescent="0.25">
      <c r="B115" s="8" t="s">
        <v>45</v>
      </c>
      <c r="C115" s="47">
        <v>285000</v>
      </c>
      <c r="D115" s="47">
        <v>248702.59</v>
      </c>
    </row>
    <row r="116" spans="2:4" ht="19.899999999999999" customHeight="1" x14ac:dyDescent="0.25">
      <c r="B116" s="8" t="s">
        <v>72</v>
      </c>
      <c r="C116" s="47">
        <v>75000</v>
      </c>
      <c r="D116" s="47">
        <v>50217.27</v>
      </c>
    </row>
    <row r="117" spans="2:4" ht="19.899999999999999" customHeight="1" x14ac:dyDescent="0.25">
      <c r="B117" s="8" t="s">
        <v>51</v>
      </c>
      <c r="C117" s="47">
        <v>190000</v>
      </c>
      <c r="D117" s="47">
        <v>77797.5</v>
      </c>
    </row>
    <row r="118" spans="2:4" ht="19.899999999999999" customHeight="1" x14ac:dyDescent="0.25">
      <c r="B118" s="8" t="s">
        <v>52</v>
      </c>
      <c r="C118" s="47">
        <v>296000</v>
      </c>
      <c r="D118" s="47">
        <v>0</v>
      </c>
    </row>
    <row r="119" spans="2:4" ht="19.899999999999999" customHeight="1" x14ac:dyDescent="0.25">
      <c r="B119" s="8" t="s">
        <v>74</v>
      </c>
      <c r="C119" s="47">
        <v>15000</v>
      </c>
      <c r="D119" s="47">
        <v>0</v>
      </c>
    </row>
    <row r="120" spans="2:4" ht="19.899999999999999" customHeight="1" x14ac:dyDescent="0.25">
      <c r="B120" s="8" t="s">
        <v>54</v>
      </c>
      <c r="C120" s="47">
        <v>420000</v>
      </c>
      <c r="D120" s="47">
        <v>314600</v>
      </c>
    </row>
    <row r="121" spans="2:4" ht="19.899999999999999" customHeight="1" x14ac:dyDescent="0.25">
      <c r="B121" s="2" t="s">
        <v>81</v>
      </c>
      <c r="C121" s="47">
        <v>34000</v>
      </c>
      <c r="D121" s="47">
        <v>10000</v>
      </c>
    </row>
    <row r="122" spans="2:4" ht="19.899999999999999" customHeight="1" x14ac:dyDescent="0.25">
      <c r="B122" s="8" t="s">
        <v>79</v>
      </c>
      <c r="C122" s="47">
        <v>50000</v>
      </c>
      <c r="D122" s="47">
        <v>14500</v>
      </c>
    </row>
    <row r="123" spans="2:4" ht="19.899999999999999" customHeight="1" x14ac:dyDescent="0.25">
      <c r="B123" s="8" t="s">
        <v>89</v>
      </c>
      <c r="C123" s="47">
        <v>0</v>
      </c>
      <c r="D123" s="47">
        <v>485761.1</v>
      </c>
    </row>
    <row r="124" spans="2:4" ht="19.899999999999999" customHeight="1" x14ac:dyDescent="0.25">
      <c r="B124" s="8"/>
      <c r="C124" s="47"/>
      <c r="D124" s="47"/>
    </row>
    <row r="125" spans="2:4" ht="19.899999999999999" customHeight="1" x14ac:dyDescent="0.25">
      <c r="B125" s="8"/>
      <c r="C125" s="33"/>
      <c r="D125" s="33"/>
    </row>
    <row r="126" spans="2:4" ht="19.899999999999999" customHeight="1" x14ac:dyDescent="0.25">
      <c r="B126" s="19" t="s">
        <v>82</v>
      </c>
      <c r="C126" s="20">
        <f>SUM(C127:C131)</f>
        <v>630000</v>
      </c>
      <c r="D126" s="20">
        <f>SUM(D127:D131)</f>
        <v>487344.18</v>
      </c>
    </row>
    <row r="127" spans="2:4" ht="19.899999999999999" customHeight="1" x14ac:dyDescent="0.25">
      <c r="B127" s="8" t="s">
        <v>26</v>
      </c>
      <c r="C127" s="33">
        <v>200000</v>
      </c>
      <c r="D127" s="33">
        <v>98245.68</v>
      </c>
    </row>
    <row r="128" spans="2:4" ht="19.899999999999999" customHeight="1" x14ac:dyDescent="0.25">
      <c r="B128" s="8" t="s">
        <v>66</v>
      </c>
      <c r="C128" s="33">
        <v>350000</v>
      </c>
      <c r="D128" s="33">
        <v>308390</v>
      </c>
    </row>
    <row r="129" spans="2:4" ht="19.899999999999999" customHeight="1" x14ac:dyDescent="0.25">
      <c r="B129" s="8" t="s">
        <v>59</v>
      </c>
      <c r="C129" s="33">
        <v>80000</v>
      </c>
      <c r="D129" s="33">
        <v>80708.5</v>
      </c>
    </row>
    <row r="130" spans="2:4" ht="19.899999999999999" customHeight="1" x14ac:dyDescent="0.25">
      <c r="B130" s="9"/>
      <c r="C130" s="33"/>
      <c r="D130" s="33"/>
    </row>
    <row r="131" spans="2:4" ht="19.899999999999999" customHeight="1" x14ac:dyDescent="0.25">
      <c r="B131" s="8"/>
      <c r="C131" s="33"/>
      <c r="D131" s="33"/>
    </row>
    <row r="132" spans="2:4" ht="19.899999999999999" customHeight="1" x14ac:dyDescent="0.25">
      <c r="B132" s="19" t="s">
        <v>6</v>
      </c>
      <c r="C132" s="20">
        <f>SUM(C133:C136)</f>
        <v>385000</v>
      </c>
      <c r="D132" s="20">
        <f>SUM(D133:D136)</f>
        <v>311582.92000000004</v>
      </c>
    </row>
    <row r="133" spans="2:4" ht="19.899999999999999" customHeight="1" x14ac:dyDescent="0.25">
      <c r="B133" s="23" t="s">
        <v>77</v>
      </c>
      <c r="C133" s="33">
        <v>185000</v>
      </c>
      <c r="D133" s="33">
        <v>198445.39</v>
      </c>
    </row>
    <row r="134" spans="2:4" ht="19.899999999999999" customHeight="1" x14ac:dyDescent="0.25">
      <c r="B134" s="8" t="s">
        <v>83</v>
      </c>
      <c r="C134" s="33">
        <v>200000</v>
      </c>
      <c r="D134" s="33">
        <v>113137.53</v>
      </c>
    </row>
    <row r="135" spans="2:4" ht="19.899999999999999" customHeight="1" x14ac:dyDescent="0.25">
      <c r="B135" s="9"/>
      <c r="C135" s="33"/>
      <c r="D135" s="33"/>
    </row>
    <row r="136" spans="2:4" ht="19.899999999999999" customHeight="1" x14ac:dyDescent="0.25">
      <c r="B136" s="8"/>
      <c r="C136" s="33"/>
      <c r="D136" s="33"/>
    </row>
    <row r="137" spans="2:4" ht="19.899999999999999" customHeight="1" x14ac:dyDescent="0.25">
      <c r="B137" s="19" t="s">
        <v>7</v>
      </c>
      <c r="C137" s="20">
        <f>SUM(C138:C144)</f>
        <v>2370000</v>
      </c>
      <c r="D137" s="20">
        <f>SUM(D138:D144)</f>
        <v>1422528.45</v>
      </c>
    </row>
    <row r="138" spans="2:4" ht="19.899999999999999" customHeight="1" x14ac:dyDescent="0.25">
      <c r="B138" s="8" t="s">
        <v>70</v>
      </c>
      <c r="C138" s="33">
        <v>1050000</v>
      </c>
      <c r="D138" s="33">
        <v>1051890</v>
      </c>
    </row>
    <row r="139" spans="2:4" ht="19.899999999999999" customHeight="1" x14ac:dyDescent="0.25">
      <c r="B139" s="23" t="s">
        <v>78</v>
      </c>
      <c r="C139" s="33">
        <v>400000</v>
      </c>
      <c r="D139" s="33">
        <v>0</v>
      </c>
    </row>
    <row r="140" spans="2:4" ht="19.899999999999999" customHeight="1" x14ac:dyDescent="0.25">
      <c r="B140" s="8" t="s">
        <v>76</v>
      </c>
      <c r="C140" s="33">
        <v>30000</v>
      </c>
      <c r="D140" s="33">
        <v>27048.7</v>
      </c>
    </row>
    <row r="141" spans="2:4" ht="19.899999999999999" customHeight="1" x14ac:dyDescent="0.25">
      <c r="B141" s="8" t="s">
        <v>60</v>
      </c>
      <c r="C141" s="33">
        <v>10000</v>
      </c>
      <c r="D141" s="33">
        <v>7300</v>
      </c>
    </row>
    <row r="142" spans="2:4" ht="19.899999999999999" customHeight="1" x14ac:dyDescent="0.25">
      <c r="B142" s="8" t="s">
        <v>43</v>
      </c>
      <c r="C142" s="33">
        <v>880000</v>
      </c>
      <c r="D142" s="33">
        <v>336289.75</v>
      </c>
    </row>
    <row r="143" spans="2:4" ht="19.899999999999999" customHeight="1" x14ac:dyDescent="0.25">
      <c r="B143" s="8"/>
      <c r="C143" s="33"/>
      <c r="D143" s="33"/>
    </row>
    <row r="144" spans="2:4" ht="19.899999999999999" customHeight="1" x14ac:dyDescent="0.25">
      <c r="B144" s="23"/>
      <c r="C144" s="33"/>
      <c r="D144" s="33"/>
    </row>
    <row r="145" spans="2:4" ht="19.899999999999999" customHeight="1" x14ac:dyDescent="0.25">
      <c r="B145" s="19" t="s">
        <v>8</v>
      </c>
      <c r="C145" s="20">
        <f>SUM(C146:C157)</f>
        <v>20986000</v>
      </c>
      <c r="D145" s="20">
        <f>SUM(D146:D157)</f>
        <v>10600458.68</v>
      </c>
    </row>
    <row r="146" spans="2:4" ht="19.899999999999999" customHeight="1" x14ac:dyDescent="0.25">
      <c r="B146" s="8" t="s">
        <v>40</v>
      </c>
      <c r="C146" s="47">
        <v>730000</v>
      </c>
      <c r="D146" s="47">
        <v>623700.56999999995</v>
      </c>
    </row>
    <row r="147" spans="2:4" ht="19.899999999999999" customHeight="1" x14ac:dyDescent="0.25">
      <c r="B147" s="8" t="s">
        <v>43</v>
      </c>
      <c r="C147" s="47">
        <v>2620000</v>
      </c>
      <c r="D147" s="47">
        <v>2619423.12</v>
      </c>
    </row>
    <row r="148" spans="2:4" ht="19.899999999999999" customHeight="1" x14ac:dyDescent="0.25">
      <c r="B148" s="8" t="s">
        <v>44</v>
      </c>
      <c r="C148" s="47">
        <v>700000</v>
      </c>
      <c r="D148" s="47">
        <v>658366.01</v>
      </c>
    </row>
    <row r="149" spans="2:4" ht="19.899999999999999" customHeight="1" x14ac:dyDescent="0.25">
      <c r="B149" s="8" t="s">
        <v>84</v>
      </c>
      <c r="C149" s="47">
        <v>1900000</v>
      </c>
      <c r="D149" s="47">
        <v>1739443.09</v>
      </c>
    </row>
    <row r="150" spans="2:4" ht="19.899999999999999" customHeight="1" x14ac:dyDescent="0.25">
      <c r="B150" s="8" t="s">
        <v>45</v>
      </c>
      <c r="C150" s="47">
        <v>480000</v>
      </c>
      <c r="D150" s="47">
        <v>480000</v>
      </c>
    </row>
    <row r="151" spans="2:4" ht="19.899999999999999" customHeight="1" x14ac:dyDescent="0.25">
      <c r="B151" s="8" t="s">
        <v>48</v>
      </c>
      <c r="C151" s="47">
        <v>456000</v>
      </c>
      <c r="D151" s="47">
        <v>455891.14</v>
      </c>
    </row>
    <row r="152" spans="2:4" ht="19.899999999999999" customHeight="1" x14ac:dyDescent="0.25">
      <c r="B152" s="8" t="s">
        <v>22</v>
      </c>
      <c r="C152" s="47">
        <v>650000</v>
      </c>
      <c r="D152" s="47">
        <v>105388.31</v>
      </c>
    </row>
    <row r="153" spans="2:4" ht="19.899999999999999" customHeight="1" x14ac:dyDescent="0.25">
      <c r="B153" s="8" t="s">
        <v>23</v>
      </c>
      <c r="C153" s="47">
        <v>6250000</v>
      </c>
      <c r="D153" s="47">
        <v>0</v>
      </c>
    </row>
    <row r="154" spans="2:4" ht="19.899999999999999" customHeight="1" x14ac:dyDescent="0.25">
      <c r="B154" s="8" t="s">
        <v>55</v>
      </c>
      <c r="C154" s="47">
        <v>4400000</v>
      </c>
      <c r="D154" s="47">
        <v>3918246.44</v>
      </c>
    </row>
    <row r="155" spans="2:4" ht="19.899999999999999" customHeight="1" x14ac:dyDescent="0.25">
      <c r="B155" s="8" t="s">
        <v>75</v>
      </c>
      <c r="C155" s="47">
        <v>2800000</v>
      </c>
      <c r="D155" s="47">
        <v>0</v>
      </c>
    </row>
    <row r="156" spans="2:4" ht="19.899999999999999" customHeight="1" x14ac:dyDescent="0.25">
      <c r="B156" s="9"/>
      <c r="C156" s="47"/>
      <c r="D156" s="47"/>
    </row>
    <row r="157" spans="2:4" ht="19.899999999999999" customHeight="1" x14ac:dyDescent="0.25">
      <c r="B157" s="11"/>
      <c r="C157" s="33"/>
      <c r="D157" s="33"/>
    </row>
    <row r="158" spans="2:4" ht="19.899999999999999" customHeight="1" x14ac:dyDescent="0.25">
      <c r="B158" s="19" t="s">
        <v>17</v>
      </c>
      <c r="C158" s="20">
        <f>SUM(C159:C164)</f>
        <v>1855000</v>
      </c>
      <c r="D158" s="20">
        <f>SUM(D159:D164)</f>
        <v>489475.13</v>
      </c>
    </row>
    <row r="159" spans="2:4" ht="19.899999999999999" customHeight="1" x14ac:dyDescent="0.25">
      <c r="B159" s="8" t="s">
        <v>46</v>
      </c>
      <c r="C159" s="22">
        <v>150000</v>
      </c>
      <c r="D159" s="22">
        <v>7937.5</v>
      </c>
    </row>
    <row r="160" spans="2:4" ht="19.899999999999999" customHeight="1" x14ac:dyDescent="0.25">
      <c r="B160" s="8" t="s">
        <v>22</v>
      </c>
      <c r="C160" s="22">
        <v>1200000</v>
      </c>
      <c r="D160" s="22">
        <v>0</v>
      </c>
    </row>
    <row r="161" spans="1:4" ht="19.899999999999999" customHeight="1" x14ac:dyDescent="0.25">
      <c r="B161" s="8" t="s">
        <v>23</v>
      </c>
      <c r="C161" s="22">
        <v>145000</v>
      </c>
      <c r="D161" s="22">
        <v>120000</v>
      </c>
    </row>
    <row r="162" spans="1:4" ht="19.899999999999999" customHeight="1" x14ac:dyDescent="0.25">
      <c r="B162" s="8" t="s">
        <v>29</v>
      </c>
      <c r="C162" s="33">
        <v>360000</v>
      </c>
      <c r="D162" s="33">
        <v>361537.63</v>
      </c>
    </row>
    <row r="163" spans="1:4" ht="19.899999999999999" customHeight="1" x14ac:dyDescent="0.25">
      <c r="B163" s="10"/>
      <c r="C163" s="33"/>
      <c r="D163" s="33"/>
    </row>
    <row r="164" spans="1:4" ht="19.899999999999999" customHeight="1" x14ac:dyDescent="0.25">
      <c r="B164" s="8"/>
      <c r="C164" s="33"/>
      <c r="D164" s="33"/>
    </row>
    <row r="165" spans="1:4" ht="19.899999999999999" customHeight="1" x14ac:dyDescent="0.25">
      <c r="B165" s="21" t="s">
        <v>19</v>
      </c>
      <c r="C165" s="20">
        <f>SUM(C166:C169)</f>
        <v>230000</v>
      </c>
      <c r="D165" s="20">
        <f>SUM(D166:D169)</f>
        <v>230315.63</v>
      </c>
    </row>
    <row r="166" spans="1:4" ht="19.899999999999999" customHeight="1" x14ac:dyDescent="0.25">
      <c r="B166" s="8" t="s">
        <v>39</v>
      </c>
      <c r="C166" s="22">
        <v>180000</v>
      </c>
      <c r="D166" s="22">
        <v>177846.78</v>
      </c>
    </row>
    <row r="167" spans="1:4" ht="19.899999999999999" customHeight="1" x14ac:dyDescent="0.25">
      <c r="B167" s="8" t="s">
        <v>42</v>
      </c>
      <c r="C167" s="22">
        <v>50000</v>
      </c>
      <c r="D167" s="22">
        <v>52468.85</v>
      </c>
    </row>
    <row r="168" spans="1:4" ht="19.899999999999999" customHeight="1" x14ac:dyDescent="0.25">
      <c r="B168" s="8"/>
      <c r="C168" s="31"/>
      <c r="D168" s="31"/>
    </row>
    <row r="169" spans="1:4" ht="19.899999999999999" customHeight="1" x14ac:dyDescent="0.25">
      <c r="B169" s="8"/>
      <c r="C169" s="31"/>
      <c r="D169" s="31"/>
    </row>
    <row r="170" spans="1:4" ht="19.899999999999999" customHeight="1" x14ac:dyDescent="0.25">
      <c r="B170" s="21" t="s">
        <v>86</v>
      </c>
      <c r="C170" s="20">
        <f>SUM(C171:C171)</f>
        <v>60000</v>
      </c>
      <c r="D170" s="20">
        <f>SUM(D171:D171)</f>
        <v>60000</v>
      </c>
    </row>
    <row r="171" spans="1:4" ht="19.899999999999999" customHeight="1" x14ac:dyDescent="0.25">
      <c r="B171" s="8" t="s">
        <v>29</v>
      </c>
      <c r="C171" s="48">
        <v>60000</v>
      </c>
      <c r="D171" s="48">
        <v>60000</v>
      </c>
    </row>
    <row r="172" spans="1:4" ht="19.899999999999999" customHeight="1" x14ac:dyDescent="0.25">
      <c r="B172" s="27"/>
      <c r="C172" s="49"/>
      <c r="D172" s="49"/>
    </row>
    <row r="173" spans="1:4" ht="19.899999999999999" customHeight="1" x14ac:dyDescent="0.25">
      <c r="B173" s="3"/>
      <c r="C173" s="43"/>
      <c r="D173" s="43"/>
    </row>
    <row r="174" spans="1:4" ht="19.899999999999999" customHeight="1" x14ac:dyDescent="0.25"/>
    <row r="175" spans="1:4" ht="19.899999999999999" customHeight="1" thickBot="1" x14ac:dyDescent="0.3"/>
    <row r="176" spans="1:4" ht="27.75" customHeight="1" thickTop="1" x14ac:dyDescent="0.25">
      <c r="A176" s="57"/>
      <c r="B176" s="28" t="s">
        <v>9</v>
      </c>
      <c r="C176" s="29" t="s">
        <v>63</v>
      </c>
      <c r="D176" s="29" t="s">
        <v>87</v>
      </c>
    </row>
    <row r="177" spans="1:11" ht="11.25" customHeight="1" x14ac:dyDescent="0.25">
      <c r="A177" s="58"/>
      <c r="B177" s="14"/>
      <c r="C177" s="61"/>
      <c r="D177" s="64"/>
    </row>
    <row r="178" spans="1:11" ht="20.100000000000001" customHeight="1" x14ac:dyDescent="0.25">
      <c r="A178" s="53" t="s">
        <v>10</v>
      </c>
      <c r="B178" s="8" t="str">
        <f>B79</f>
        <v>KOMUNALNI DOPRINOSI</v>
      </c>
      <c r="C178" s="62">
        <f>C79</f>
        <v>1579000</v>
      </c>
      <c r="D178" s="65">
        <f>D79</f>
        <v>562076.55000000005</v>
      </c>
    </row>
    <row r="179" spans="1:11" ht="20.100000000000001" customHeight="1" x14ac:dyDescent="0.25">
      <c r="A179" s="53" t="s">
        <v>11</v>
      </c>
      <c r="B179" s="8" t="str">
        <f>B87</f>
        <v>KAPITALNE POMOĆI</v>
      </c>
      <c r="C179" s="62">
        <f>C87</f>
        <v>15380500</v>
      </c>
      <c r="D179" s="65">
        <f>D87</f>
        <v>4967392.08</v>
      </c>
    </row>
    <row r="180" spans="1:11" ht="20.100000000000001" customHeight="1" x14ac:dyDescent="0.25">
      <c r="A180" s="53" t="s">
        <v>90</v>
      </c>
      <c r="B180" s="8" t="str">
        <f>B107</f>
        <v>NAKNADA ZA PRIDOB. ENER. MIN. SIR. R. RENTA</v>
      </c>
      <c r="C180" s="62">
        <f>C107</f>
        <v>2916000</v>
      </c>
      <c r="D180" s="65">
        <f>D107</f>
        <v>2628760.3000000003</v>
      </c>
    </row>
    <row r="181" spans="1:11" ht="20.100000000000001" customHeight="1" x14ac:dyDescent="0.25">
      <c r="A181" s="53" t="s">
        <v>12</v>
      </c>
      <c r="B181" s="8" t="s">
        <v>82</v>
      </c>
      <c r="C181" s="62">
        <f>C126</f>
        <v>630000</v>
      </c>
      <c r="D181" s="65">
        <f>D126</f>
        <v>487344.18</v>
      </c>
    </row>
    <row r="182" spans="1:11" ht="20.100000000000001" customHeight="1" x14ac:dyDescent="0.25">
      <c r="A182" s="53" t="s">
        <v>13</v>
      </c>
      <c r="B182" s="8" t="str">
        <f>B132</f>
        <v>KOMUNALNA NAKNADA</v>
      </c>
      <c r="C182" s="62">
        <f>C132</f>
        <v>385000</v>
      </c>
      <c r="D182" s="65">
        <f>D132</f>
        <v>311582.92000000004</v>
      </c>
    </row>
    <row r="183" spans="1:11" ht="20.100000000000001" customHeight="1" x14ac:dyDescent="0.25">
      <c r="A183" s="53" t="s">
        <v>14</v>
      </c>
      <c r="B183" s="8" t="str">
        <f>B137</f>
        <v>OPĆI PRIHODI I PRIMICI</v>
      </c>
      <c r="C183" s="62">
        <f>C137</f>
        <v>2370000</v>
      </c>
      <c r="D183" s="65">
        <f>D137</f>
        <v>1422528.45</v>
      </c>
    </row>
    <row r="184" spans="1:11" ht="20.100000000000001" customHeight="1" x14ac:dyDescent="0.25">
      <c r="A184" s="53" t="s">
        <v>15</v>
      </c>
      <c r="B184" s="8" t="str">
        <f>B145</f>
        <v>NAMJENSKI PRIMICI OD ZADUŽIVANJA</v>
      </c>
      <c r="C184" s="62">
        <f>C145</f>
        <v>20986000</v>
      </c>
      <c r="D184" s="65">
        <f>D145</f>
        <v>10600458.68</v>
      </c>
    </row>
    <row r="185" spans="1:11" ht="20.100000000000001" customHeight="1" x14ac:dyDescent="0.25">
      <c r="A185" s="53" t="s">
        <v>16</v>
      </c>
      <c r="B185" s="8" t="s">
        <v>17</v>
      </c>
      <c r="C185" s="62">
        <f>C158</f>
        <v>1855000</v>
      </c>
      <c r="D185" s="65">
        <f>D158</f>
        <v>489475.13</v>
      </c>
    </row>
    <row r="186" spans="1:11" ht="20.100000000000001" customHeight="1" x14ac:dyDescent="0.25">
      <c r="A186" s="53" t="s">
        <v>18</v>
      </c>
      <c r="B186" s="8" t="s">
        <v>19</v>
      </c>
      <c r="C186" s="62">
        <f>C165</f>
        <v>230000</v>
      </c>
      <c r="D186" s="65">
        <f>D165</f>
        <v>230315.63</v>
      </c>
    </row>
    <row r="187" spans="1:11" ht="20.100000000000001" customHeight="1" thickBot="1" x14ac:dyDescent="0.3">
      <c r="A187" s="53" t="s">
        <v>20</v>
      </c>
      <c r="B187" s="12" t="s">
        <v>30</v>
      </c>
      <c r="C187" s="63">
        <f>C170</f>
        <v>60000</v>
      </c>
      <c r="D187" s="66">
        <f>D170</f>
        <v>60000</v>
      </c>
    </row>
    <row r="188" spans="1:11" ht="26.45" customHeight="1" thickTop="1" thickBot="1" x14ac:dyDescent="0.3">
      <c r="A188" s="59"/>
      <c r="B188" s="13" t="s">
        <v>62</v>
      </c>
      <c r="C188" s="51">
        <f>SUM(C178:C187)</f>
        <v>46391500</v>
      </c>
      <c r="D188" s="51">
        <f>SUM(D178:D187)</f>
        <v>21759933.919999994</v>
      </c>
    </row>
    <row r="189" spans="1:11" s="1" customFormat="1" ht="69.75" customHeight="1" thickTop="1" x14ac:dyDescent="0.25">
      <c r="A189" s="60"/>
      <c r="B189" s="79" t="s">
        <v>96</v>
      </c>
      <c r="C189" s="79"/>
      <c r="D189" s="79"/>
    </row>
    <row r="190" spans="1:11" x14ac:dyDescent="0.25">
      <c r="A190" s="80" t="s">
        <v>31</v>
      </c>
      <c r="B190" s="80"/>
      <c r="C190" s="80"/>
      <c r="D190" s="52"/>
      <c r="E190" s="4"/>
      <c r="F190" s="4"/>
      <c r="G190" s="4"/>
      <c r="H190" s="4"/>
      <c r="I190" s="4"/>
      <c r="J190" s="4"/>
      <c r="K190" s="4"/>
    </row>
    <row r="191" spans="1:11" x14ac:dyDescent="0.25">
      <c r="A191" s="80" t="s">
        <v>32</v>
      </c>
      <c r="B191" s="80"/>
      <c r="C191" s="80"/>
      <c r="D191" s="52"/>
      <c r="E191" s="4"/>
      <c r="F191" s="4"/>
      <c r="G191" s="4"/>
      <c r="H191" s="4"/>
      <c r="I191" s="4"/>
      <c r="J191" s="4"/>
      <c r="K191" s="4"/>
    </row>
    <row r="192" spans="1:11" x14ac:dyDescent="0.25">
      <c r="A192" s="80" t="s">
        <v>33</v>
      </c>
      <c r="B192" s="80"/>
      <c r="C192" s="80"/>
      <c r="D192" s="52"/>
      <c r="E192" s="4"/>
      <c r="F192" s="4"/>
      <c r="G192" s="4"/>
      <c r="H192" s="4"/>
      <c r="I192" s="4"/>
      <c r="J192" s="4"/>
      <c r="K192" s="4"/>
    </row>
    <row r="193" spans="1:11" x14ac:dyDescent="0.25">
      <c r="A193" s="80" t="s">
        <v>34</v>
      </c>
      <c r="B193" s="80"/>
      <c r="C193" s="80"/>
      <c r="D193" s="52"/>
      <c r="E193" s="4"/>
      <c r="F193" s="4"/>
      <c r="G193" s="4"/>
      <c r="H193" s="4"/>
      <c r="I193" s="4"/>
      <c r="J193" s="4"/>
      <c r="K193" s="4"/>
    </row>
    <row r="194" spans="1:11" x14ac:dyDescent="0.25">
      <c r="B194" s="4"/>
      <c r="C194" s="52"/>
      <c r="D194" s="52"/>
      <c r="E194" s="5"/>
      <c r="F194" s="5"/>
      <c r="G194" s="5"/>
      <c r="H194" s="5"/>
      <c r="I194" s="5"/>
      <c r="J194" s="5"/>
      <c r="K194" s="5"/>
    </row>
    <row r="195" spans="1:11" x14ac:dyDescent="0.25">
      <c r="A195" s="68" t="s">
        <v>35</v>
      </c>
      <c r="B195" s="69"/>
      <c r="C195" s="52"/>
      <c r="D195" s="52"/>
      <c r="F195" s="5"/>
      <c r="G195" s="5"/>
      <c r="H195" s="5"/>
      <c r="I195" s="5"/>
      <c r="J195" s="5"/>
      <c r="K195" s="5"/>
    </row>
    <row r="196" spans="1:11" x14ac:dyDescent="0.25">
      <c r="A196" s="68" t="s">
        <v>36</v>
      </c>
      <c r="B196" s="69"/>
      <c r="C196" s="52"/>
      <c r="D196" s="52"/>
      <c r="F196" s="5"/>
      <c r="G196" s="5"/>
      <c r="H196" s="5"/>
      <c r="I196" s="5"/>
      <c r="J196" s="5"/>
      <c r="K196" s="5"/>
    </row>
    <row r="197" spans="1:11" x14ac:dyDescent="0.25">
      <c r="A197" s="68" t="s">
        <v>37</v>
      </c>
      <c r="B197" s="69"/>
      <c r="C197" s="52"/>
      <c r="D197" s="52"/>
      <c r="F197" s="5"/>
      <c r="G197" s="5"/>
      <c r="H197" s="5"/>
      <c r="I197" s="5"/>
      <c r="J197" s="5"/>
      <c r="K197" s="5"/>
    </row>
  </sheetData>
  <mergeCells count="16">
    <mergeCell ref="B1:D1"/>
    <mergeCell ref="A195:B195"/>
    <mergeCell ref="A196:B196"/>
    <mergeCell ref="A197:B197"/>
    <mergeCell ref="B3:D3"/>
    <mergeCell ref="B4:D4"/>
    <mergeCell ref="B77:D77"/>
    <mergeCell ref="B75:D75"/>
    <mergeCell ref="B76:D76"/>
    <mergeCell ref="B6:D6"/>
    <mergeCell ref="B5:D5"/>
    <mergeCell ref="B189:D189"/>
    <mergeCell ref="A193:C193"/>
    <mergeCell ref="A190:C190"/>
    <mergeCell ref="A191:C191"/>
    <mergeCell ref="A192:C192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Tihana Vukovic Pocuc</cp:lastModifiedBy>
  <cp:lastPrinted>2021-04-19T09:27:16Z</cp:lastPrinted>
  <dcterms:created xsi:type="dcterms:W3CDTF">2016-03-21T13:34:50Z</dcterms:created>
  <dcterms:modified xsi:type="dcterms:W3CDTF">2021-07-07T14:31:14Z</dcterms:modified>
</cp:coreProperties>
</file>