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19\21. SJEDNICA - 10.07\7. TOČKA - IZVJEŠĆE IZVRŠENJE PROGRAMA GRAĐENJA OBJEKATA\A)\"/>
    </mc:Choice>
  </mc:AlternateContent>
  <bookViews>
    <workbookView xWindow="0" yWindow="0" windowWidth="23040" windowHeight="9390"/>
  </bookViews>
  <sheets>
    <sheet name="List1" sheetId="1" r:id="rId1"/>
  </sheets>
  <definedNames>
    <definedName name="_xlnm.Print_Area" localSheetId="0">List1!$A$1:$I$245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0" i="1" l="1"/>
  <c r="H80" i="1"/>
  <c r="H224" i="1" s="1"/>
  <c r="H102" i="1"/>
  <c r="H225" i="1" s="1"/>
  <c r="H142" i="1"/>
  <c r="H226" i="1" s="1"/>
  <c r="H147" i="1"/>
  <c r="H227" i="1" s="1"/>
  <c r="H170" i="1"/>
  <c r="H228" i="1" s="1"/>
  <c r="H191" i="1"/>
  <c r="H229" i="1" s="1"/>
  <c r="H200" i="1"/>
  <c r="H207" i="1"/>
  <c r="H231" i="1" s="1"/>
  <c r="H210" i="1"/>
  <c r="H232" i="1" s="1"/>
  <c r="H217" i="1"/>
  <c r="H233" i="1" s="1"/>
  <c r="H74" i="1"/>
  <c r="H234" i="1" l="1"/>
  <c r="F230" i="1"/>
  <c r="F74" i="1" l="1"/>
  <c r="F210" i="1" l="1"/>
  <c r="F232" i="1" s="1"/>
  <c r="F207" i="1"/>
  <c r="F231" i="1" s="1"/>
  <c r="F191" i="1"/>
  <c r="F170" i="1"/>
  <c r="F228" i="1" s="1"/>
  <c r="F147" i="1"/>
  <c r="F227" i="1" s="1"/>
  <c r="F142" i="1"/>
  <c r="F226" i="1" s="1"/>
  <c r="F102" i="1"/>
  <c r="F225" i="1" s="1"/>
  <c r="F80" i="1"/>
  <c r="F224" i="1" s="1"/>
  <c r="F217" i="1" l="1"/>
  <c r="F233" i="1" s="1"/>
  <c r="F234" i="1" s="1"/>
  <c r="B229" i="1" l="1"/>
  <c r="B231" i="1"/>
  <c r="B230" i="1"/>
  <c r="B228" i="1"/>
  <c r="B227" i="1"/>
  <c r="B226" i="1"/>
  <c r="B225" i="1"/>
  <c r="B224" i="1"/>
</calcChain>
</file>

<file path=xl/sharedStrings.xml><?xml version="1.0" encoding="utf-8"?>
<sst xmlns="http://schemas.openxmlformats.org/spreadsheetml/2006/main" count="147" uniqueCount="86">
  <si>
    <t>NAZIV</t>
  </si>
  <si>
    <t>UKUPNO</t>
  </si>
  <si>
    <t>I.</t>
  </si>
  <si>
    <t>II.</t>
  </si>
  <si>
    <t>KOMUNALNI DOPRINOSI</t>
  </si>
  <si>
    <t>III.</t>
  </si>
  <si>
    <t>REPUBLIKA HRVATSKA</t>
  </si>
  <si>
    <t>ZAGREBAČKA ŽUPANIJA</t>
  </si>
  <si>
    <t>GRAD IVANIĆ-GRAD</t>
  </si>
  <si>
    <t>GRADSKO VIJEĆE</t>
  </si>
  <si>
    <t>Predsjednik Gradskog vijeća:</t>
  </si>
  <si>
    <t>KAPITALNE POMOĆI</t>
  </si>
  <si>
    <t>Kanalizacija i  nogostup Šumećani</t>
  </si>
  <si>
    <t>Projekti gospodarenja otpadom</t>
  </si>
  <si>
    <t>Šetnica uz rijeku Lonju</t>
  </si>
  <si>
    <t>Trg u Posavskim Bregima</t>
  </si>
  <si>
    <t>Zgrada GDCK</t>
  </si>
  <si>
    <t>Školska dvorana u Ivanićkom Graberju</t>
  </si>
  <si>
    <t>Proširenje mreže javne rasvjete</t>
  </si>
  <si>
    <t>Uređenje potkrovlja na zgradi Pučko otvoreno učilište</t>
  </si>
  <si>
    <t>Rekonstrukcija Matoševe, Šarampovske i Cvjetne ulice</t>
  </si>
  <si>
    <t>Obnova mostova</t>
  </si>
  <si>
    <t>Poduzetnički inkubator</t>
  </si>
  <si>
    <t>Planirano</t>
  </si>
  <si>
    <t>Program građenja objekata i uređaja komunalne infrastrukture za 2018. godinu realizirati će se iz sljedećih sredstava:</t>
  </si>
  <si>
    <t>Izgradnja i opremanje dječjeg igrališta u Graberju</t>
  </si>
  <si>
    <t>Kapitalne potpore iz županijskog proračuna - društveni domovi</t>
  </si>
  <si>
    <t>Komunalna infrastruktura Hercegovačka Gregorkova</t>
  </si>
  <si>
    <t xml:space="preserve">Plinovod, vodovod i kanalizacija </t>
  </si>
  <si>
    <t>Unapređenje komunalne infrastrukture u Pod. zonama UPU 3</t>
  </si>
  <si>
    <t>Uređenje Zelenjaka - svlačionice</t>
  </si>
  <si>
    <t>Izgradnja parkirališta u Ivanić-Gradu - Školska ulica</t>
  </si>
  <si>
    <t>Nogostup Dubrovčak Lijevi - Breška Greda - Trebovec</t>
  </si>
  <si>
    <t>Nogostup i odvodnja Tarno - Lepšić - Opatinec</t>
  </si>
  <si>
    <t>Tehnološki park petica Ivanićko Graberje</t>
  </si>
  <si>
    <t>Školska dvorana u Posavskim bregima</t>
  </si>
  <si>
    <t>VLASTITI PRIHOD PUČKOG OTVORENOG UČILIŠTA</t>
  </si>
  <si>
    <t>NAKNADA ZA PRIDOB. ENER. MIN. SIR. R. RENTA</t>
  </si>
  <si>
    <t xml:space="preserve">Tehničko tehnološka i prostorno planska dokumentacija </t>
  </si>
  <si>
    <t>PRIHODI OD PRODAJE FIN. I NEFIN. IMOVINE</t>
  </si>
  <si>
    <t>KOMUNALNA NAKNADA</t>
  </si>
  <si>
    <t>Projekti gospodarenja otpadom - sanacija odlagališta Tarno i izgradnja reciklažnog dvorišta</t>
  </si>
  <si>
    <t>Uređenje Zelenjaka - dječje igralište, staze i svlačionice</t>
  </si>
  <si>
    <t>Uređenje Zelenjaka - dječje igralište i staze</t>
  </si>
  <si>
    <t>Izgradnja trafostanica</t>
  </si>
  <si>
    <t>Obnova mostova u Ivanić-Gradu</t>
  </si>
  <si>
    <t>OPĆI PRIHODI I PRIMICI</t>
  </si>
  <si>
    <t>NAMJENSKI PRIMICI OD ZADUŽIVANJA</t>
  </si>
  <si>
    <t>REKAPITULACIJA:</t>
  </si>
  <si>
    <t>1.</t>
  </si>
  <si>
    <t>2.</t>
  </si>
  <si>
    <t>4.</t>
  </si>
  <si>
    <t>5.</t>
  </si>
  <si>
    <t>6.</t>
  </si>
  <si>
    <t>UKUPNO:</t>
  </si>
  <si>
    <t>7.</t>
  </si>
  <si>
    <t>8.</t>
  </si>
  <si>
    <t>Novo groblje - nasipavanje</t>
  </si>
  <si>
    <t>Prostorni planovi - projekti, tehničko tehnološka dokumentacija, geodetske podloge i legalizacija</t>
  </si>
  <si>
    <t>Širokopojasni Internet</t>
  </si>
  <si>
    <t>Širokopojasni Internet nastavak</t>
  </si>
  <si>
    <t>3.</t>
  </si>
  <si>
    <t>Željko Pongrac, pravnik kriminalist</t>
  </si>
  <si>
    <t>Novi iznos</t>
  </si>
  <si>
    <t>Projekti energetske učinkovitosti</t>
  </si>
  <si>
    <t>Javna turistička infrastruktura</t>
  </si>
  <si>
    <t>OSTALI PRIHODI ZA POSEBNE NAMJENE</t>
  </si>
  <si>
    <t>9.</t>
  </si>
  <si>
    <t>Uređenje amfiteatra na Zelenjaku</t>
  </si>
  <si>
    <t>Uređenje i proširenje knjižnice</t>
  </si>
  <si>
    <t>Izgradnja trafostanice</t>
  </si>
  <si>
    <t>Srednja škola dvorana - sanacija svlačionica</t>
  </si>
  <si>
    <t>Novo groblje - nasipavanje i uređenje</t>
  </si>
  <si>
    <t>TEKUĆE POMOĆI</t>
  </si>
  <si>
    <t>10.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</si>
  <si>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</si>
  <si>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</t>
  </si>
  <si>
    <t>Programom građenja objekata i uređaja komunalne infrastrukture za 2018. godinu planiran je opis poslova s procjenom troškova za izgradnju objekata i uređaja komunalne infrastrukture, nabavu opreme i iskaz financijskih sredstava za komunalne djelatnosti koje su Zakonom o komunalnom gospodarstvu navedene i to u ostvarenom iznosu:</t>
  </si>
  <si>
    <t>Temeljem članka 35. Zakona o lokalnoj i područnoj (regionalnoj) samoupravi (Narodne novine, broj 33/01,60/01-vjerodostojno tumačenje, 129/05, 109/07, 125/08, 36/09, 150/11, 144/12, 19/13, 137/15 i 123/17), članka 71. Zakona o komunalnom gospodarstvu (Narodne novine, broj 68/18 i 110/18) i članka 35. Statuta Grada Ivanić-Grada (Službeni glasnik, broj 02/14 i 01/18),  Gradsko vijeće Grada Ivanić-Grada na svojoj . sjednici održanoj dana  2019., donijelo je sljedeće</t>
  </si>
  <si>
    <t>o izvršenju Programa građenja objekata i uređaja komunalne infrastrukture za                       2018. godinu</t>
  </si>
  <si>
    <t>Izvješće o izvršenju Programa građenja objekata i uređaja komunalne infrastrukture za 2018. godinu stupa na snagu osmog dana od dana objave u Službenom glasniku Grada Ivanić-Grada.</t>
  </si>
  <si>
    <t xml:space="preserve">KLASA: </t>
  </si>
  <si>
    <t xml:space="preserve">URBROJ: </t>
  </si>
  <si>
    <t xml:space="preserve">Ivanić-Grad, </t>
  </si>
  <si>
    <t xml:space="preserve">Program građenja objekata i uređaja komunalne infrastrukture za 2018. godinu donesen je dana 20. prosinca 2017. godine, a objavljen je u Službenom glasniku Grada Ivanić-Grada broj 08/17 od 21. prosinca 2017. godine.
I. IZMJENE I DOPUNE PROGRAMA građenja objekata i uređaja komunalne infrastrukture za 2018. godinu donesene na 10. sjednici Gradskog vijeća Grada Ivanić-Grada održanoj dana                 05. lipnja 2018. godine. Objavljene u Službenom glasniku broj 04/18.                                                                      II. IZMJENE I DOPUNE PROGRAMA građenja objekata i uređaja komunalne infrastrukture za 2018. godinu donesene na 15. sjednici Gradskog vijeća Grada Ivanić-Grada održanoj dana 19. prosinca 2018. godine i objavljene u Službenom glasniku broj 10/18.                                                                      
</t>
  </si>
  <si>
    <t xml:space="preserve">                         IZVJEŠĆE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</si>
</sst>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n_-;\-* #,##0.00\ _k_n_-;_-* &quot;-&quot;??\ _k_n_-;_-@_-"/>
    <numFmt numFmtId="164" formatCode="#,##0.00\ &quot;kn&quot;"/>
    <numFmt numFmtId="165" formatCode="#,##0.00\ _k_n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9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2" fillId="0" borderId="0" xfId="1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/>
    <xf numFmtId="2" fontId="2" fillId="0" borderId="0" xfId="0" applyNumberFormat="1" applyFont="1" applyBorder="1" applyAlignment="1">
      <alignment horizontal="right"/>
    </xf>
    <xf numFmtId="0" fontId="7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10" fillId="0" borderId="0" xfId="0" applyFont="1"/>
    <xf numFmtId="0" fontId="8" fillId="2" borderId="1" xfId="0" applyFont="1" applyFill="1" applyBorder="1" applyAlignment="1"/>
    <xf numFmtId="0" fontId="5" fillId="2" borderId="0" xfId="0" applyFont="1" applyFill="1" applyBorder="1" applyAlignment="1"/>
    <xf numFmtId="0" fontId="5" fillId="2" borderId="10" xfId="0" applyFont="1" applyFill="1" applyBorder="1" applyAlignment="1"/>
    <xf numFmtId="0" fontId="6" fillId="2" borderId="0" xfId="0" applyFont="1" applyFill="1" applyBorder="1" applyAlignment="1"/>
    <xf numFmtId="0" fontId="6" fillId="2" borderId="10" xfId="0" applyFont="1" applyFill="1" applyBorder="1" applyAlignment="1"/>
    <xf numFmtId="0" fontId="6" fillId="0" borderId="0" xfId="0" applyFont="1"/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" fontId="2" fillId="0" borderId="0" xfId="0" applyNumberFormat="1" applyFont="1"/>
    <xf numFmtId="0" fontId="6" fillId="0" borderId="0" xfId="0" applyFont="1" applyBorder="1" applyAlignment="1"/>
    <xf numFmtId="4" fontId="6" fillId="0" borderId="0" xfId="0" applyNumberFormat="1" applyFont="1" applyBorder="1" applyAlignment="1"/>
    <xf numFmtId="0" fontId="6" fillId="0" borderId="0" xfId="0" applyFont="1" applyAlignment="1">
      <alignment horizontal="left" vertical="center"/>
    </xf>
    <xf numFmtId="0" fontId="6" fillId="0" borderId="0" xfId="0" applyFont="1" applyAlignment="1"/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wrapText="1"/>
    </xf>
    <xf numFmtId="4" fontId="8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Border="1" applyAlignment="1">
      <alignment wrapText="1"/>
    </xf>
    <xf numFmtId="0" fontId="10" fillId="0" borderId="0" xfId="0" applyFont="1" applyBorder="1" applyAlignment="1">
      <alignment horizontal="left" vertical="center" wrapText="1"/>
    </xf>
    <xf numFmtId="4" fontId="4" fillId="0" borderId="1" xfId="0" applyNumberFormat="1" applyFont="1" applyBorder="1"/>
    <xf numFmtId="0" fontId="3" fillId="0" borderId="14" xfId="0" applyFont="1" applyBorder="1" applyAlignment="1">
      <alignment horizontal="center" vertical="center"/>
    </xf>
    <xf numFmtId="4" fontId="8" fillId="2" borderId="14" xfId="0" applyNumberFormat="1" applyFont="1" applyFill="1" applyBorder="1" applyAlignment="1">
      <alignment horizontal="center"/>
    </xf>
    <xf numFmtId="0" fontId="0" fillId="0" borderId="14" xfId="0" applyBorder="1" applyAlignment="1">
      <alignment horizontal="right" wrapText="1"/>
    </xf>
    <xf numFmtId="0" fontId="0" fillId="0" borderId="14" xfId="0" applyBorder="1"/>
    <xf numFmtId="4" fontId="2" fillId="0" borderId="14" xfId="0" applyNumberFormat="1" applyFont="1" applyBorder="1"/>
    <xf numFmtId="4" fontId="4" fillId="0" borderId="14" xfId="0" applyNumberFormat="1" applyFont="1" applyBorder="1"/>
    <xf numFmtId="4" fontId="2" fillId="0" borderId="8" xfId="0" applyNumberFormat="1" applyFont="1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6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top" wrapText="1"/>
    </xf>
    <xf numFmtId="4" fontId="6" fillId="0" borderId="8" xfId="0" applyNumberFormat="1" applyFont="1" applyBorder="1" applyAlignment="1">
      <alignment horizontal="right" wrapText="1"/>
    </xf>
    <xf numFmtId="0" fontId="10" fillId="0" borderId="4" xfId="0" applyFont="1" applyBorder="1" applyAlignment="1">
      <alignment horizontal="right" wrapText="1"/>
    </xf>
    <xf numFmtId="4" fontId="4" fillId="2" borderId="8" xfId="0" applyNumberFormat="1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4" fontId="2" fillId="0" borderId="12" xfId="0" applyNumberFormat="1" applyFont="1" applyBorder="1" applyAlignment="1">
      <alignment horizontal="right" wrapText="1"/>
    </xf>
    <xf numFmtId="0" fontId="0" fillId="0" borderId="13" xfId="0" applyBorder="1" applyAlignment="1">
      <alignment horizontal="right" wrapText="1"/>
    </xf>
    <xf numFmtId="4" fontId="4" fillId="0" borderId="12" xfId="0" applyNumberFormat="1" applyFont="1" applyBorder="1" applyAlignment="1">
      <alignment horizontal="right" wrapText="1"/>
    </xf>
    <xf numFmtId="0" fontId="13" fillId="0" borderId="13" xfId="0" applyFont="1" applyBorder="1" applyAlignment="1">
      <alignment horizontal="right" wrapText="1"/>
    </xf>
    <xf numFmtId="4" fontId="2" fillId="0" borderId="13" xfId="0" applyNumberFormat="1" applyFont="1" applyBorder="1" applyAlignment="1">
      <alignment horizontal="right" wrapText="1"/>
    </xf>
    <xf numFmtId="4" fontId="6" fillId="0" borderId="7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4" fontId="6" fillId="0" borderId="8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Border="1" applyAlignment="1"/>
    <xf numFmtId="4" fontId="6" fillId="0" borderId="6" xfId="0" applyNumberFormat="1" applyFont="1" applyBorder="1" applyAlignment="1"/>
    <xf numFmtId="4" fontId="2" fillId="0" borderId="14" xfId="0" applyNumberFormat="1" applyFont="1" applyBorder="1" applyAlignment="1">
      <alignment horizontal="right" wrapText="1"/>
    </xf>
    <xf numFmtId="0" fontId="0" fillId="0" borderId="14" xfId="0" applyBorder="1" applyAlignment="1">
      <alignment horizontal="right" wrapText="1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10" fillId="0" borderId="6" xfId="0" applyFont="1" applyBorder="1" applyAlignment="1">
      <alignment horizontal="right" wrapText="1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4" fontId="4" fillId="0" borderId="14" xfId="0" applyNumberFormat="1" applyFont="1" applyBorder="1" applyAlignment="1">
      <alignment horizontal="right" wrapText="1"/>
    </xf>
    <xf numFmtId="0" fontId="13" fillId="0" borderId="14" xfId="0" applyFont="1" applyBorder="1" applyAlignment="1">
      <alignment horizontal="right" wrapText="1"/>
    </xf>
    <xf numFmtId="0" fontId="6" fillId="0" borderId="8" xfId="0" applyFont="1" applyBorder="1" applyAlignment="1"/>
    <xf numFmtId="0" fontId="6" fillId="0" borderId="9" xfId="0" applyFont="1" applyBorder="1" applyAlignment="1"/>
    <xf numFmtId="0" fontId="6" fillId="0" borderId="7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4" fontId="6" fillId="0" borderId="8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6" fillId="0" borderId="8" xfId="1" applyNumberFormat="1" applyFont="1" applyBorder="1" applyAlignment="1"/>
    <xf numFmtId="4" fontId="6" fillId="0" borderId="7" xfId="1" applyNumberFormat="1" applyFont="1" applyBorder="1" applyAlignment="1"/>
    <xf numFmtId="4" fontId="6" fillId="0" borderId="4" xfId="1" applyNumberFormat="1" applyFont="1" applyBorder="1" applyAlignment="1"/>
    <xf numFmtId="4" fontId="6" fillId="0" borderId="6" xfId="1" applyNumberFormat="1" applyFont="1" applyBorder="1" applyAlignment="1"/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4" fontId="8" fillId="2" borderId="1" xfId="0" applyNumberFormat="1" applyFont="1" applyFill="1" applyBorder="1" applyAlignment="1">
      <alignment horizontal="center"/>
    </xf>
    <xf numFmtId="4" fontId="8" fillId="2" borderId="3" xfId="0" applyNumberFormat="1" applyFont="1" applyFill="1" applyBorder="1" applyAlignment="1">
      <alignment horizontal="center"/>
    </xf>
    <xf numFmtId="165" fontId="6" fillId="0" borderId="0" xfId="0" applyNumberFormat="1" applyFont="1" applyBorder="1" applyAlignment="1">
      <alignment wrapText="1"/>
    </xf>
    <xf numFmtId="165" fontId="6" fillId="0" borderId="0" xfId="0" applyNumberFormat="1" applyFont="1" applyAlignment="1">
      <alignment wrapText="1"/>
    </xf>
    <xf numFmtId="164" fontId="8" fillId="0" borderId="2" xfId="0" applyNumberFormat="1" applyFont="1" applyBorder="1" applyAlignment="1">
      <alignment horizontal="right" wrapText="1"/>
    </xf>
    <xf numFmtId="164" fontId="12" fillId="0" borderId="3" xfId="0" applyNumberFormat="1" applyFont="1" applyBorder="1" applyAlignment="1">
      <alignment horizontal="right" wrapText="1"/>
    </xf>
    <xf numFmtId="4" fontId="6" fillId="0" borderId="14" xfId="0" applyNumberFormat="1" applyFont="1" applyBorder="1" applyAlignment="1">
      <alignment horizontal="right" wrapText="1"/>
    </xf>
    <xf numFmtId="0" fontId="10" fillId="0" borderId="14" xfId="0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9" fontId="6" fillId="0" borderId="0" xfId="0" applyNumberFormat="1" applyFont="1" applyAlignment="1">
      <alignment horizontal="left" vertical="top" wrapText="1"/>
    </xf>
    <xf numFmtId="49" fontId="10" fillId="0" borderId="0" xfId="0" applyNumberFormat="1" applyFont="1" applyAlignment="1">
      <alignment horizontal="left" vertical="top" wrapText="1"/>
    </xf>
    <xf numFmtId="0" fontId="11" fillId="2" borderId="8" xfId="0" applyFont="1" applyFill="1" applyBorder="1" applyAlignment="1"/>
    <xf numFmtId="0" fontId="11" fillId="2" borderId="9" xfId="0" applyFont="1" applyFill="1" applyBorder="1" applyAlignment="1"/>
    <xf numFmtId="0" fontId="11" fillId="2" borderId="7" xfId="0" applyFont="1" applyFill="1" applyBorder="1" applyAlignment="1"/>
    <xf numFmtId="0" fontId="11" fillId="2" borderId="4" xfId="0" applyFont="1" applyFill="1" applyBorder="1" applyAlignment="1"/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8" fillId="0" borderId="8" xfId="0" applyFont="1" applyBorder="1" applyAlignment="1"/>
    <xf numFmtId="0" fontId="8" fillId="0" borderId="9" xfId="0" applyFont="1" applyBorder="1" applyAlignment="1"/>
    <xf numFmtId="0" fontId="8" fillId="0" borderId="7" xfId="0" applyFont="1" applyBorder="1" applyAlignme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4" fontId="8" fillId="2" borderId="8" xfId="0" applyNumberFormat="1" applyFont="1" applyFill="1" applyBorder="1" applyAlignment="1">
      <alignment horizontal="center"/>
    </xf>
    <xf numFmtId="4" fontId="8" fillId="2" borderId="7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center"/>
    </xf>
    <xf numFmtId="4" fontId="8" fillId="2" borderId="6" xfId="0" applyNumberFormat="1" applyFont="1" applyFill="1" applyBorder="1" applyAlignment="1">
      <alignment horizontal="center"/>
    </xf>
    <xf numFmtId="4" fontId="4" fillId="2" borderId="14" xfId="0" applyNumberFormat="1" applyFont="1" applyFill="1" applyBorder="1" applyAlignment="1">
      <alignment horizontal="center" wrapText="1"/>
    </xf>
    <xf numFmtId="0" fontId="13" fillId="2" borderId="14" xfId="0" applyFont="1" applyFill="1" applyBorder="1" applyAlignment="1">
      <alignment horizontal="center" wrapText="1"/>
    </xf>
    <xf numFmtId="4" fontId="8" fillId="0" borderId="8" xfId="0" applyNumberFormat="1" applyFont="1" applyBorder="1" applyAlignment="1"/>
    <xf numFmtId="4" fontId="8" fillId="0" borderId="7" xfId="0" applyNumberFormat="1" applyFont="1" applyBorder="1" applyAlignment="1"/>
    <xf numFmtId="4" fontId="8" fillId="0" borderId="4" xfId="0" applyNumberFormat="1" applyFont="1" applyBorder="1" applyAlignment="1"/>
    <xf numFmtId="4" fontId="8" fillId="0" borderId="6" xfId="0" applyNumberFormat="1" applyFont="1" applyBorder="1" applyAlignment="1"/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wrapText="1"/>
    </xf>
    <xf numFmtId="0" fontId="6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4" fontId="0" fillId="0" borderId="9" xfId="0" applyNumberFormat="1" applyBorder="1" applyAlignment="1">
      <alignment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1"/>
  <sheetViews>
    <sheetView tabSelected="1" view="pageBreakPreview" zoomScaleNormal="100" zoomScaleSheetLayoutView="100" workbookViewId="0">
      <selection activeCell="B5" sqref="B5:H5"/>
    </sheetView>
  </sheetViews>
  <sheetFormatPr defaultRowHeight="15" x14ac:dyDescent="0.25"/>
  <cols>
    <col min="1" max="1" width="3.28515625" customWidth="1"/>
    <col min="2" max="2" width="56.7109375" customWidth="1"/>
    <col min="3" max="3" width="0.7109375" hidden="1" customWidth="1"/>
    <col min="4" max="4" width="9" hidden="1" customWidth="1"/>
    <col min="5" max="5" width="23.5703125" hidden="1" customWidth="1"/>
    <col min="6" max="6" width="2.7109375" customWidth="1"/>
    <col min="7" max="7" width="14.7109375" customWidth="1"/>
    <col min="8" max="8" width="15.5703125" customWidth="1"/>
    <col min="9" max="9" width="5.7109375" customWidth="1"/>
    <col min="10" max="10" width="3" customWidth="1"/>
  </cols>
  <sheetData>
    <row r="1" spans="2:10" ht="15" customHeight="1" x14ac:dyDescent="0.25">
      <c r="B1" s="71"/>
      <c r="C1" s="71"/>
      <c r="D1" s="71"/>
      <c r="E1" s="71"/>
      <c r="F1" s="71"/>
      <c r="G1" s="71"/>
      <c r="H1" s="42"/>
      <c r="I1" s="28"/>
      <c r="J1" s="28"/>
    </row>
    <row r="2" spans="2:10" ht="82.5" customHeight="1" x14ac:dyDescent="0.25">
      <c r="B2" s="56" t="s">
        <v>78</v>
      </c>
      <c r="C2" s="56"/>
      <c r="D2" s="56"/>
      <c r="E2" s="56"/>
      <c r="F2" s="56"/>
      <c r="G2" s="56"/>
      <c r="H2" s="56"/>
      <c r="I2" s="28"/>
      <c r="J2" s="28"/>
    </row>
    <row r="3" spans="2:10" ht="35.25" customHeight="1" x14ac:dyDescent="0.25">
      <c r="B3" s="71"/>
      <c r="C3" s="71"/>
      <c r="D3" s="71"/>
      <c r="E3" s="71"/>
      <c r="F3" s="71"/>
      <c r="G3" s="71"/>
      <c r="H3" s="42"/>
      <c r="I3" s="28"/>
      <c r="J3" s="28"/>
    </row>
    <row r="4" spans="2:10" x14ac:dyDescent="0.25">
      <c r="B4" s="57" t="s">
        <v>85</v>
      </c>
      <c r="C4" s="57"/>
      <c r="D4" s="57"/>
      <c r="E4" s="57"/>
      <c r="F4" s="57"/>
      <c r="G4" s="57"/>
      <c r="H4" s="42"/>
      <c r="I4" s="28"/>
      <c r="J4" s="28"/>
    </row>
    <row r="5" spans="2:10" ht="35.25" customHeight="1" x14ac:dyDescent="0.25">
      <c r="B5" s="57" t="s">
        <v>79</v>
      </c>
      <c r="C5" s="57"/>
      <c r="D5" s="57"/>
      <c r="E5" s="57"/>
      <c r="F5" s="57"/>
      <c r="G5" s="57"/>
      <c r="H5" s="57"/>
      <c r="I5" s="28"/>
      <c r="J5" s="28"/>
    </row>
    <row r="6" spans="2:10" x14ac:dyDescent="0.25">
      <c r="B6" s="71"/>
      <c r="C6" s="71"/>
      <c r="D6" s="71"/>
      <c r="E6" s="71"/>
      <c r="F6" s="71"/>
      <c r="G6" s="71"/>
      <c r="H6" s="42"/>
      <c r="I6" s="28"/>
      <c r="J6" s="28"/>
    </row>
    <row r="7" spans="2:10" x14ac:dyDescent="0.25">
      <c r="B7" s="71" t="s">
        <v>2</v>
      </c>
      <c r="C7" s="71"/>
      <c r="D7" s="71"/>
      <c r="E7" s="71"/>
      <c r="F7" s="71"/>
      <c r="G7" s="71"/>
      <c r="H7" s="42"/>
      <c r="I7" s="28"/>
      <c r="J7" s="28"/>
    </row>
    <row r="8" spans="2:10" ht="138" customHeight="1" x14ac:dyDescent="0.25">
      <c r="B8" s="58" t="s">
        <v>84</v>
      </c>
      <c r="C8" s="58"/>
      <c r="D8" s="58"/>
      <c r="E8" s="58"/>
      <c r="F8" s="58"/>
      <c r="G8" s="58"/>
      <c r="H8" s="58"/>
      <c r="I8" s="28"/>
      <c r="J8" s="28"/>
    </row>
    <row r="9" spans="2:10" ht="64.5" customHeight="1" x14ac:dyDescent="0.25">
      <c r="B9" s="58" t="s">
        <v>77</v>
      </c>
      <c r="C9" s="58"/>
      <c r="D9" s="58"/>
      <c r="E9" s="58"/>
      <c r="F9" s="58"/>
      <c r="G9" s="58"/>
      <c r="H9" s="58"/>
      <c r="I9" s="28"/>
      <c r="J9" s="28"/>
    </row>
    <row r="10" spans="2:10" ht="33.6" customHeight="1" x14ac:dyDescent="0.25">
      <c r="B10" s="129"/>
      <c r="C10" s="130"/>
      <c r="D10" s="130"/>
      <c r="E10" s="130"/>
      <c r="F10" s="130"/>
      <c r="G10" s="130"/>
      <c r="H10" s="43"/>
      <c r="I10" s="29"/>
      <c r="J10" s="29"/>
    </row>
    <row r="11" spans="2:10" ht="26.25" customHeight="1" x14ac:dyDescent="0.25">
      <c r="B11" s="124" t="s">
        <v>0</v>
      </c>
      <c r="C11" s="125"/>
      <c r="D11" s="125"/>
      <c r="E11" s="126"/>
      <c r="F11" s="127" t="s">
        <v>23</v>
      </c>
      <c r="G11" s="128"/>
      <c r="H11" s="31" t="s">
        <v>63</v>
      </c>
      <c r="I11" s="48"/>
      <c r="J11" s="1"/>
    </row>
    <row r="12" spans="2:10" x14ac:dyDescent="0.25">
      <c r="B12" s="78" t="s">
        <v>19</v>
      </c>
      <c r="C12" s="79"/>
      <c r="D12" s="79"/>
      <c r="E12" s="80"/>
      <c r="F12" s="105">
        <v>572000</v>
      </c>
      <c r="G12" s="106">
        <v>572000</v>
      </c>
      <c r="H12" s="63">
        <v>904036.91</v>
      </c>
      <c r="I12" s="76"/>
      <c r="J12" s="2"/>
    </row>
    <row r="13" spans="2:10" ht="12.75" customHeight="1" x14ac:dyDescent="0.25">
      <c r="B13" s="81"/>
      <c r="C13" s="82"/>
      <c r="D13" s="82"/>
      <c r="E13" s="83"/>
      <c r="F13" s="107"/>
      <c r="G13" s="108"/>
      <c r="H13" s="64"/>
      <c r="I13" s="77"/>
      <c r="J13" s="2"/>
    </row>
    <row r="14" spans="2:10" ht="12.75" customHeight="1" x14ac:dyDescent="0.25">
      <c r="B14" s="78" t="s">
        <v>68</v>
      </c>
      <c r="C14" s="79"/>
      <c r="D14" s="79"/>
      <c r="E14" s="80"/>
      <c r="F14" s="105">
        <v>0</v>
      </c>
      <c r="G14" s="106">
        <v>0</v>
      </c>
      <c r="H14" s="63">
        <v>0</v>
      </c>
      <c r="I14" s="76"/>
      <c r="J14" s="2"/>
    </row>
    <row r="15" spans="2:10" ht="12.75" customHeight="1" x14ac:dyDescent="0.25">
      <c r="B15" s="81"/>
      <c r="C15" s="82"/>
      <c r="D15" s="82"/>
      <c r="E15" s="83"/>
      <c r="F15" s="107"/>
      <c r="G15" s="108"/>
      <c r="H15" s="64"/>
      <c r="I15" s="77"/>
      <c r="J15" s="2"/>
    </row>
    <row r="16" spans="2:10" ht="12.75" customHeight="1" x14ac:dyDescent="0.25">
      <c r="B16" s="78" t="s">
        <v>69</v>
      </c>
      <c r="C16" s="79"/>
      <c r="D16" s="79"/>
      <c r="E16" s="80"/>
      <c r="F16" s="105">
        <v>142000</v>
      </c>
      <c r="G16" s="106">
        <v>142000</v>
      </c>
      <c r="H16" s="63">
        <v>121763.21</v>
      </c>
      <c r="I16" s="76"/>
      <c r="J16" s="2"/>
    </row>
    <row r="17" spans="2:10" ht="12.75" customHeight="1" x14ac:dyDescent="0.25">
      <c r="B17" s="81"/>
      <c r="C17" s="82"/>
      <c r="D17" s="82"/>
      <c r="E17" s="83"/>
      <c r="F17" s="107"/>
      <c r="G17" s="108"/>
      <c r="H17" s="67"/>
      <c r="I17" s="76"/>
      <c r="J17" s="2"/>
    </row>
    <row r="18" spans="2:10" ht="12.75" customHeight="1" x14ac:dyDescent="0.25">
      <c r="B18" s="78" t="s">
        <v>25</v>
      </c>
      <c r="C18" s="79"/>
      <c r="D18" s="79"/>
      <c r="E18" s="80"/>
      <c r="F18" s="105">
        <v>20000</v>
      </c>
      <c r="G18" s="106">
        <v>20000</v>
      </c>
      <c r="H18" s="63">
        <v>18125</v>
      </c>
      <c r="I18" s="76"/>
      <c r="J18" s="2"/>
    </row>
    <row r="19" spans="2:10" ht="12.75" customHeight="1" x14ac:dyDescent="0.25">
      <c r="B19" s="81"/>
      <c r="C19" s="82"/>
      <c r="D19" s="82"/>
      <c r="E19" s="83"/>
      <c r="F19" s="107"/>
      <c r="G19" s="108"/>
      <c r="H19" s="64"/>
      <c r="I19" s="77"/>
      <c r="J19" s="2"/>
    </row>
    <row r="20" spans="2:10" ht="12.75" customHeight="1" x14ac:dyDescent="0.25">
      <c r="B20" s="78" t="s">
        <v>72</v>
      </c>
      <c r="C20" s="79"/>
      <c r="D20" s="79"/>
      <c r="E20" s="80"/>
      <c r="F20" s="105">
        <v>360000</v>
      </c>
      <c r="G20" s="106">
        <v>360000</v>
      </c>
      <c r="H20" s="63">
        <v>351418.13</v>
      </c>
      <c r="I20" s="76"/>
      <c r="J20" s="2"/>
    </row>
    <row r="21" spans="2:10" ht="12.75" customHeight="1" x14ac:dyDescent="0.25">
      <c r="B21" s="81"/>
      <c r="C21" s="82"/>
      <c r="D21" s="82"/>
      <c r="E21" s="83"/>
      <c r="F21" s="107"/>
      <c r="G21" s="108"/>
      <c r="H21" s="64"/>
      <c r="I21" s="77"/>
      <c r="J21" s="2"/>
    </row>
    <row r="22" spans="2:10" x14ac:dyDescent="0.25">
      <c r="B22" s="85" t="s">
        <v>26</v>
      </c>
      <c r="C22" s="86"/>
      <c r="D22" s="86"/>
      <c r="E22" s="87"/>
      <c r="F22" s="105">
        <v>150000</v>
      </c>
      <c r="G22" s="106">
        <v>150000</v>
      </c>
      <c r="H22" s="63">
        <v>0</v>
      </c>
      <c r="I22" s="76"/>
      <c r="J22" s="2"/>
    </row>
    <row r="23" spans="2:10" x14ac:dyDescent="0.25">
      <c r="B23" s="88"/>
      <c r="C23" s="89"/>
      <c r="D23" s="89"/>
      <c r="E23" s="90"/>
      <c r="F23" s="107"/>
      <c r="G23" s="108"/>
      <c r="H23" s="64"/>
      <c r="I23" s="77"/>
      <c r="J23" s="2"/>
    </row>
    <row r="24" spans="2:10" x14ac:dyDescent="0.25">
      <c r="B24" s="85" t="s">
        <v>58</v>
      </c>
      <c r="C24" s="86"/>
      <c r="D24" s="86"/>
      <c r="E24" s="87"/>
      <c r="F24" s="72">
        <v>1265000</v>
      </c>
      <c r="G24" s="73">
        <v>1265000</v>
      </c>
      <c r="H24" s="63">
        <v>1352989.69</v>
      </c>
      <c r="I24" s="76"/>
      <c r="J24" s="2"/>
    </row>
    <row r="25" spans="2:10" x14ac:dyDescent="0.25">
      <c r="B25" s="88"/>
      <c r="C25" s="89"/>
      <c r="D25" s="89"/>
      <c r="E25" s="90"/>
      <c r="F25" s="74"/>
      <c r="G25" s="75"/>
      <c r="H25" s="64"/>
      <c r="I25" s="77"/>
      <c r="J25" s="2"/>
    </row>
    <row r="26" spans="2:10" x14ac:dyDescent="0.25">
      <c r="B26" s="85" t="s">
        <v>59</v>
      </c>
      <c r="C26" s="86"/>
      <c r="D26" s="86"/>
      <c r="E26" s="87"/>
      <c r="F26" s="72">
        <v>400000</v>
      </c>
      <c r="G26" s="73">
        <v>400000</v>
      </c>
      <c r="H26" s="63">
        <v>0</v>
      </c>
      <c r="I26" s="76"/>
      <c r="J26" s="2"/>
    </row>
    <row r="27" spans="2:10" x14ac:dyDescent="0.25">
      <c r="B27" s="88"/>
      <c r="C27" s="89"/>
      <c r="D27" s="89"/>
      <c r="E27" s="90"/>
      <c r="F27" s="74"/>
      <c r="G27" s="75"/>
      <c r="H27" s="64"/>
      <c r="I27" s="77"/>
      <c r="J27" s="2"/>
    </row>
    <row r="28" spans="2:10" x14ac:dyDescent="0.25">
      <c r="B28" s="85" t="s">
        <v>18</v>
      </c>
      <c r="C28" s="86"/>
      <c r="D28" s="86"/>
      <c r="E28" s="87"/>
      <c r="F28" s="72">
        <v>50000</v>
      </c>
      <c r="G28" s="73">
        <v>50000</v>
      </c>
      <c r="H28" s="63">
        <v>0</v>
      </c>
      <c r="I28" s="76"/>
      <c r="J28" s="2"/>
    </row>
    <row r="29" spans="2:10" x14ac:dyDescent="0.25">
      <c r="B29" s="88"/>
      <c r="C29" s="89"/>
      <c r="D29" s="89"/>
      <c r="E29" s="90"/>
      <c r="F29" s="74"/>
      <c r="G29" s="75"/>
      <c r="H29" s="64"/>
      <c r="I29" s="77"/>
      <c r="J29" s="2"/>
    </row>
    <row r="30" spans="2:10" x14ac:dyDescent="0.25">
      <c r="B30" s="85" t="s">
        <v>64</v>
      </c>
      <c r="C30" s="86"/>
      <c r="D30" s="86"/>
      <c r="E30" s="87"/>
      <c r="F30" s="72">
        <v>0</v>
      </c>
      <c r="G30" s="73">
        <v>0</v>
      </c>
      <c r="H30" s="63">
        <v>77200</v>
      </c>
      <c r="I30" s="76"/>
      <c r="J30" s="2"/>
    </row>
    <row r="31" spans="2:10" x14ac:dyDescent="0.25">
      <c r="B31" s="88"/>
      <c r="C31" s="89"/>
      <c r="D31" s="89"/>
      <c r="E31" s="90"/>
      <c r="F31" s="74"/>
      <c r="G31" s="75"/>
      <c r="H31" s="64"/>
      <c r="I31" s="77"/>
      <c r="J31" s="2"/>
    </row>
    <row r="32" spans="2:10" x14ac:dyDescent="0.25">
      <c r="B32" s="85" t="s">
        <v>65</v>
      </c>
      <c r="C32" s="86"/>
      <c r="D32" s="86"/>
      <c r="E32" s="87"/>
      <c r="F32" s="72">
        <v>160000</v>
      </c>
      <c r="G32" s="73">
        <v>160000</v>
      </c>
      <c r="H32" s="63">
        <v>0</v>
      </c>
      <c r="I32" s="76"/>
      <c r="J32" s="2"/>
    </row>
    <row r="33" spans="2:10" x14ac:dyDescent="0.25">
      <c r="B33" s="88"/>
      <c r="C33" s="89"/>
      <c r="D33" s="89"/>
      <c r="E33" s="90"/>
      <c r="F33" s="74"/>
      <c r="G33" s="75"/>
      <c r="H33" s="64"/>
      <c r="I33" s="77"/>
      <c r="J33" s="2"/>
    </row>
    <row r="34" spans="2:10" x14ac:dyDescent="0.25">
      <c r="B34" s="78" t="s">
        <v>12</v>
      </c>
      <c r="C34" s="79"/>
      <c r="D34" s="79"/>
      <c r="E34" s="80"/>
      <c r="F34" s="105">
        <v>0</v>
      </c>
      <c r="G34" s="106">
        <v>0</v>
      </c>
      <c r="H34" s="63">
        <v>0</v>
      </c>
      <c r="I34" s="76"/>
      <c r="J34" s="2"/>
    </row>
    <row r="35" spans="2:10" ht="10.5" customHeight="1" x14ac:dyDescent="0.25">
      <c r="B35" s="81"/>
      <c r="C35" s="82"/>
      <c r="D35" s="82"/>
      <c r="E35" s="83"/>
      <c r="F35" s="107"/>
      <c r="G35" s="108"/>
      <c r="H35" s="64"/>
      <c r="I35" s="77"/>
      <c r="J35" s="2"/>
    </row>
    <row r="36" spans="2:10" x14ac:dyDescent="0.25">
      <c r="B36" s="85" t="s">
        <v>20</v>
      </c>
      <c r="C36" s="86"/>
      <c r="D36" s="86"/>
      <c r="E36" s="87"/>
      <c r="F36" s="105">
        <v>250000</v>
      </c>
      <c r="G36" s="106">
        <v>250000</v>
      </c>
      <c r="H36" s="63">
        <v>244458</v>
      </c>
      <c r="I36" s="76"/>
      <c r="J36" s="2"/>
    </row>
    <row r="37" spans="2:10" x14ac:dyDescent="0.25">
      <c r="B37" s="88"/>
      <c r="C37" s="89"/>
      <c r="D37" s="89"/>
      <c r="E37" s="90"/>
      <c r="F37" s="107"/>
      <c r="G37" s="108"/>
      <c r="H37" s="64"/>
      <c r="I37" s="77"/>
      <c r="J37" s="2"/>
    </row>
    <row r="38" spans="2:10" x14ac:dyDescent="0.25">
      <c r="B38" s="85" t="s">
        <v>27</v>
      </c>
      <c r="C38" s="86"/>
      <c r="D38" s="86"/>
      <c r="E38" s="87"/>
      <c r="F38" s="105">
        <v>26000</v>
      </c>
      <c r="G38" s="106">
        <v>26000</v>
      </c>
      <c r="H38" s="63">
        <v>25000</v>
      </c>
      <c r="I38" s="76"/>
      <c r="J38" s="2"/>
    </row>
    <row r="39" spans="2:10" x14ac:dyDescent="0.25">
      <c r="B39" s="88"/>
      <c r="C39" s="89"/>
      <c r="D39" s="89"/>
      <c r="E39" s="90"/>
      <c r="F39" s="107"/>
      <c r="G39" s="108"/>
      <c r="H39" s="64"/>
      <c r="I39" s="77"/>
      <c r="J39" s="2"/>
    </row>
    <row r="40" spans="2:10" ht="15" customHeight="1" x14ac:dyDescent="0.25">
      <c r="B40" s="99" t="s">
        <v>28</v>
      </c>
      <c r="C40" s="100"/>
      <c r="D40" s="100"/>
      <c r="E40" s="101"/>
      <c r="F40" s="72">
        <v>100000</v>
      </c>
      <c r="G40" s="73">
        <v>100000</v>
      </c>
      <c r="H40" s="63">
        <v>81190.83</v>
      </c>
      <c r="I40" s="76"/>
      <c r="J40" s="2"/>
    </row>
    <row r="41" spans="2:10" x14ac:dyDescent="0.25">
      <c r="B41" s="102"/>
      <c r="C41" s="103"/>
      <c r="D41" s="103"/>
      <c r="E41" s="104"/>
      <c r="F41" s="74"/>
      <c r="G41" s="75"/>
      <c r="H41" s="64"/>
      <c r="I41" s="77"/>
      <c r="J41" s="2"/>
    </row>
    <row r="42" spans="2:10" x14ac:dyDescent="0.25">
      <c r="B42" s="85" t="s">
        <v>29</v>
      </c>
      <c r="C42" s="12"/>
      <c r="D42" s="12"/>
      <c r="E42" s="13"/>
      <c r="F42" s="105">
        <v>800000</v>
      </c>
      <c r="G42" s="106">
        <v>800000</v>
      </c>
      <c r="H42" s="63">
        <v>875555.43</v>
      </c>
      <c r="I42" s="76"/>
      <c r="J42" s="2"/>
    </row>
    <row r="43" spans="2:10" x14ac:dyDescent="0.25">
      <c r="B43" s="88"/>
      <c r="C43" s="12"/>
      <c r="D43" s="12"/>
      <c r="E43" s="13"/>
      <c r="F43" s="107"/>
      <c r="G43" s="108"/>
      <c r="H43" s="64"/>
      <c r="I43" s="77"/>
      <c r="J43" s="2"/>
    </row>
    <row r="44" spans="2:10" x14ac:dyDescent="0.25">
      <c r="B44" s="85" t="s">
        <v>13</v>
      </c>
      <c r="C44" s="12"/>
      <c r="D44" s="12"/>
      <c r="E44" s="13"/>
      <c r="F44" s="105">
        <v>2060000</v>
      </c>
      <c r="G44" s="106">
        <v>2060000</v>
      </c>
      <c r="H44" s="63">
        <v>252613.99</v>
      </c>
      <c r="I44" s="76"/>
      <c r="J44" s="2"/>
    </row>
    <row r="45" spans="2:10" x14ac:dyDescent="0.25">
      <c r="B45" s="88"/>
      <c r="C45" s="12"/>
      <c r="D45" s="12"/>
      <c r="E45" s="13"/>
      <c r="F45" s="107"/>
      <c r="G45" s="108"/>
      <c r="H45" s="64"/>
      <c r="I45" s="77"/>
      <c r="J45" s="2"/>
    </row>
    <row r="46" spans="2:10" ht="15" customHeight="1" x14ac:dyDescent="0.25">
      <c r="B46" s="99" t="s">
        <v>42</v>
      </c>
      <c r="C46" s="100"/>
      <c r="D46" s="100"/>
      <c r="E46" s="101"/>
      <c r="F46" s="105">
        <v>1020000</v>
      </c>
      <c r="G46" s="106">
        <v>1020000</v>
      </c>
      <c r="H46" s="63">
        <v>1014364.73</v>
      </c>
      <c r="I46" s="76"/>
      <c r="J46" s="3"/>
    </row>
    <row r="47" spans="2:10" x14ac:dyDescent="0.25">
      <c r="B47" s="102"/>
      <c r="C47" s="103"/>
      <c r="D47" s="103"/>
      <c r="E47" s="104"/>
      <c r="F47" s="107"/>
      <c r="G47" s="108"/>
      <c r="H47" s="64"/>
      <c r="I47" s="77"/>
      <c r="J47" s="3"/>
    </row>
    <row r="48" spans="2:10" x14ac:dyDescent="0.25">
      <c r="B48" s="99" t="s">
        <v>44</v>
      </c>
      <c r="C48" s="100"/>
      <c r="D48" s="100"/>
      <c r="E48" s="101"/>
      <c r="F48" s="105">
        <v>280000</v>
      </c>
      <c r="G48" s="106">
        <v>280000</v>
      </c>
      <c r="H48" s="63">
        <v>184250</v>
      </c>
      <c r="I48" s="76"/>
      <c r="J48" s="3"/>
    </row>
    <row r="49" spans="1:10" x14ac:dyDescent="0.25">
      <c r="B49" s="102"/>
      <c r="C49" s="103"/>
      <c r="D49" s="103"/>
      <c r="E49" s="104"/>
      <c r="F49" s="107"/>
      <c r="G49" s="108"/>
      <c r="H49" s="64"/>
      <c r="I49" s="77"/>
      <c r="J49" s="3"/>
    </row>
    <row r="50" spans="1:10" x14ac:dyDescent="0.25">
      <c r="B50" s="93" t="s">
        <v>21</v>
      </c>
      <c r="C50" s="94"/>
      <c r="D50" s="94"/>
      <c r="E50" s="95"/>
      <c r="F50" s="72">
        <v>1020000</v>
      </c>
      <c r="G50" s="73">
        <v>1020000</v>
      </c>
      <c r="H50" s="63">
        <v>650005.38</v>
      </c>
      <c r="I50" s="76"/>
      <c r="J50" s="3"/>
    </row>
    <row r="51" spans="1:10" x14ac:dyDescent="0.25">
      <c r="B51" s="96"/>
      <c r="C51" s="97"/>
      <c r="D51" s="97"/>
      <c r="E51" s="98"/>
      <c r="F51" s="74"/>
      <c r="G51" s="75"/>
      <c r="H51" s="64"/>
      <c r="I51" s="77"/>
      <c r="J51" s="3"/>
    </row>
    <row r="52" spans="1:10" ht="12" customHeight="1" x14ac:dyDescent="0.25">
      <c r="B52" s="93" t="s">
        <v>31</v>
      </c>
      <c r="C52" s="94"/>
      <c r="D52" s="94"/>
      <c r="E52" s="95"/>
      <c r="F52" s="72">
        <v>350000</v>
      </c>
      <c r="G52" s="73">
        <v>350000</v>
      </c>
      <c r="H52" s="63">
        <v>272530</v>
      </c>
      <c r="I52" s="76"/>
      <c r="J52" s="2"/>
    </row>
    <row r="53" spans="1:10" ht="14.25" customHeight="1" x14ac:dyDescent="0.25">
      <c r="B53" s="96"/>
      <c r="C53" s="97"/>
      <c r="D53" s="97"/>
      <c r="E53" s="98"/>
      <c r="F53" s="74"/>
      <c r="G53" s="75"/>
      <c r="H53" s="64"/>
      <c r="I53" s="77"/>
      <c r="J53" s="2"/>
    </row>
    <row r="54" spans="1:10" x14ac:dyDescent="0.25">
      <c r="B54" s="93" t="s">
        <v>32</v>
      </c>
      <c r="C54" s="94"/>
      <c r="D54" s="94"/>
      <c r="E54" s="95"/>
      <c r="F54" s="72">
        <v>320000</v>
      </c>
      <c r="G54" s="73">
        <v>320000</v>
      </c>
      <c r="H54" s="63">
        <v>0</v>
      </c>
      <c r="I54" s="76"/>
      <c r="J54" s="2"/>
    </row>
    <row r="55" spans="1:10" x14ac:dyDescent="0.25">
      <c r="B55" s="96"/>
      <c r="C55" s="97"/>
      <c r="D55" s="97"/>
      <c r="E55" s="98"/>
      <c r="F55" s="74"/>
      <c r="G55" s="75"/>
      <c r="H55" s="64"/>
      <c r="I55" s="77"/>
      <c r="J55" s="2"/>
    </row>
    <row r="56" spans="1:10" x14ac:dyDescent="0.25">
      <c r="A56" s="14"/>
      <c r="B56" s="93" t="s">
        <v>33</v>
      </c>
      <c r="C56" s="94"/>
      <c r="D56" s="94"/>
      <c r="E56" s="95"/>
      <c r="F56" s="72">
        <v>0</v>
      </c>
      <c r="G56" s="73">
        <v>0</v>
      </c>
      <c r="H56" s="63">
        <v>0</v>
      </c>
      <c r="I56" s="76"/>
      <c r="J56" s="2"/>
    </row>
    <row r="57" spans="1:10" x14ac:dyDescent="0.25">
      <c r="A57" s="14"/>
      <c r="B57" s="96"/>
      <c r="C57" s="97"/>
      <c r="D57" s="97"/>
      <c r="E57" s="98"/>
      <c r="F57" s="74"/>
      <c r="G57" s="75"/>
      <c r="H57" s="64"/>
      <c r="I57" s="77"/>
      <c r="J57" s="2"/>
    </row>
    <row r="58" spans="1:10" x14ac:dyDescent="0.25">
      <c r="A58" s="14"/>
      <c r="B58" s="93" t="s">
        <v>14</v>
      </c>
      <c r="C58" s="94"/>
      <c r="D58" s="94"/>
      <c r="E58" s="95"/>
      <c r="F58" s="72">
        <v>3530000</v>
      </c>
      <c r="G58" s="73">
        <v>3530000</v>
      </c>
      <c r="H58" s="63">
        <v>3582060.26</v>
      </c>
      <c r="I58" s="76"/>
      <c r="J58" s="2"/>
    </row>
    <row r="59" spans="1:10" x14ac:dyDescent="0.25">
      <c r="A59" s="14"/>
      <c r="B59" s="96"/>
      <c r="C59" s="97"/>
      <c r="D59" s="97"/>
      <c r="E59" s="98"/>
      <c r="F59" s="74"/>
      <c r="G59" s="75"/>
      <c r="H59" s="64"/>
      <c r="I59" s="77"/>
      <c r="J59" s="2"/>
    </row>
    <row r="60" spans="1:10" x14ac:dyDescent="0.25">
      <c r="B60" s="93" t="s">
        <v>15</v>
      </c>
      <c r="C60" s="94"/>
      <c r="D60" s="94"/>
      <c r="E60" s="95"/>
      <c r="F60" s="109">
        <v>50000</v>
      </c>
      <c r="G60" s="110">
        <v>50000</v>
      </c>
      <c r="H60" s="63">
        <v>42962.5</v>
      </c>
      <c r="I60" s="76"/>
      <c r="J60" s="3"/>
    </row>
    <row r="61" spans="1:10" x14ac:dyDescent="0.25">
      <c r="B61" s="96"/>
      <c r="C61" s="97"/>
      <c r="D61" s="97"/>
      <c r="E61" s="98"/>
      <c r="F61" s="111"/>
      <c r="G61" s="112"/>
      <c r="H61" s="64"/>
      <c r="I61" s="77"/>
      <c r="J61" s="3"/>
    </row>
    <row r="62" spans="1:10" x14ac:dyDescent="0.25">
      <c r="A62" s="14"/>
      <c r="B62" s="93" t="s">
        <v>34</v>
      </c>
      <c r="C62" s="94"/>
      <c r="D62" s="94"/>
      <c r="E62" s="95"/>
      <c r="F62" s="72">
        <v>0</v>
      </c>
      <c r="G62" s="73">
        <v>0</v>
      </c>
      <c r="H62" s="63">
        <v>0</v>
      </c>
      <c r="I62" s="76"/>
      <c r="J62" s="2"/>
    </row>
    <row r="63" spans="1:10" x14ac:dyDescent="0.25">
      <c r="A63" s="14"/>
      <c r="B63" s="96"/>
      <c r="C63" s="97"/>
      <c r="D63" s="97"/>
      <c r="E63" s="98"/>
      <c r="F63" s="74"/>
      <c r="G63" s="75"/>
      <c r="H63" s="64"/>
      <c r="I63" s="77"/>
      <c r="J63" s="2"/>
    </row>
    <row r="64" spans="1:10" x14ac:dyDescent="0.25">
      <c r="A64" s="14"/>
      <c r="B64" s="93" t="s">
        <v>71</v>
      </c>
      <c r="C64" s="94"/>
      <c r="D64" s="94"/>
      <c r="E64" s="95"/>
      <c r="F64" s="72">
        <v>370000</v>
      </c>
      <c r="G64" s="73">
        <v>370000</v>
      </c>
      <c r="H64" s="63">
        <v>0</v>
      </c>
      <c r="I64" s="76"/>
      <c r="J64" s="2"/>
    </row>
    <row r="65" spans="1:10" x14ac:dyDescent="0.25">
      <c r="A65" s="14"/>
      <c r="B65" s="96"/>
      <c r="C65" s="97"/>
      <c r="D65" s="97"/>
      <c r="E65" s="98"/>
      <c r="F65" s="74"/>
      <c r="G65" s="75"/>
      <c r="H65" s="64"/>
      <c r="I65" s="77"/>
      <c r="J65" s="2"/>
    </row>
    <row r="66" spans="1:10" x14ac:dyDescent="0.25">
      <c r="B66" s="93" t="s">
        <v>35</v>
      </c>
      <c r="C66" s="94"/>
      <c r="D66" s="94"/>
      <c r="E66" s="95"/>
      <c r="F66" s="72">
        <v>7500000</v>
      </c>
      <c r="G66" s="73">
        <v>7500000</v>
      </c>
      <c r="H66" s="63">
        <v>5474314.7400000002</v>
      </c>
      <c r="I66" s="76"/>
      <c r="J66" s="2"/>
    </row>
    <row r="67" spans="1:10" x14ac:dyDescent="0.25">
      <c r="B67" s="96"/>
      <c r="C67" s="97"/>
      <c r="D67" s="97"/>
      <c r="E67" s="98"/>
      <c r="F67" s="74"/>
      <c r="G67" s="75"/>
      <c r="H67" s="64"/>
      <c r="I67" s="77"/>
      <c r="J67" s="2"/>
    </row>
    <row r="68" spans="1:10" x14ac:dyDescent="0.25">
      <c r="B68" s="93" t="s">
        <v>16</v>
      </c>
      <c r="C68" s="94"/>
      <c r="D68" s="94"/>
      <c r="E68" s="95"/>
      <c r="F68" s="72">
        <v>100000</v>
      </c>
      <c r="G68" s="73">
        <v>100000</v>
      </c>
      <c r="H68" s="63">
        <v>104375</v>
      </c>
      <c r="I68" s="76"/>
      <c r="J68" s="2"/>
    </row>
    <row r="69" spans="1:10" x14ac:dyDescent="0.25">
      <c r="B69" s="96"/>
      <c r="C69" s="97"/>
      <c r="D69" s="97"/>
      <c r="E69" s="98"/>
      <c r="F69" s="74"/>
      <c r="G69" s="75"/>
      <c r="H69" s="64"/>
      <c r="I69" s="77"/>
      <c r="J69" s="2"/>
    </row>
    <row r="70" spans="1:10" ht="15" customHeight="1" x14ac:dyDescent="0.25">
      <c r="B70" s="99" t="s">
        <v>17</v>
      </c>
      <c r="C70" s="100"/>
      <c r="D70" s="100"/>
      <c r="E70" s="101"/>
      <c r="F70" s="72">
        <v>200000</v>
      </c>
      <c r="G70" s="73">
        <v>200000</v>
      </c>
      <c r="H70" s="63">
        <v>160000</v>
      </c>
      <c r="I70" s="76"/>
      <c r="J70" s="4"/>
    </row>
    <row r="71" spans="1:10" x14ac:dyDescent="0.25">
      <c r="B71" s="102"/>
      <c r="C71" s="103"/>
      <c r="D71" s="103"/>
      <c r="E71" s="104"/>
      <c r="F71" s="74"/>
      <c r="G71" s="75"/>
      <c r="H71" s="64"/>
      <c r="I71" s="77"/>
      <c r="J71" s="4"/>
    </row>
    <row r="72" spans="1:10" x14ac:dyDescent="0.25">
      <c r="B72" s="99" t="s">
        <v>22</v>
      </c>
      <c r="C72" s="100"/>
      <c r="D72" s="100"/>
      <c r="E72" s="101"/>
      <c r="F72" s="72">
        <v>8310000</v>
      </c>
      <c r="G72" s="73">
        <v>8310000</v>
      </c>
      <c r="H72" s="63">
        <v>374498.9</v>
      </c>
      <c r="I72" s="76"/>
      <c r="J72" s="2"/>
    </row>
    <row r="73" spans="1:10" x14ac:dyDescent="0.25">
      <c r="B73" s="102"/>
      <c r="C73" s="103"/>
      <c r="D73" s="103"/>
      <c r="E73" s="104"/>
      <c r="F73" s="74"/>
      <c r="G73" s="75"/>
      <c r="H73" s="64"/>
      <c r="I73" s="77"/>
      <c r="J73" s="2"/>
    </row>
    <row r="74" spans="1:10" x14ac:dyDescent="0.25">
      <c r="B74" s="137" t="s">
        <v>1</v>
      </c>
      <c r="C74" s="138"/>
      <c r="D74" s="138"/>
      <c r="E74" s="139"/>
      <c r="F74" s="149">
        <f>SUM(F12:F73)</f>
        <v>29405000</v>
      </c>
      <c r="G74" s="150"/>
      <c r="H74" s="65">
        <f>SUM(H12:H73)</f>
        <v>16163712.699999999</v>
      </c>
      <c r="I74" s="91"/>
      <c r="J74" s="5"/>
    </row>
    <row r="75" spans="1:10" x14ac:dyDescent="0.25">
      <c r="B75" s="140"/>
      <c r="C75" s="141"/>
      <c r="D75" s="141"/>
      <c r="E75" s="142"/>
      <c r="F75" s="151"/>
      <c r="G75" s="152"/>
      <c r="H75" s="66"/>
      <c r="I75" s="92"/>
      <c r="J75" s="5"/>
    </row>
    <row r="76" spans="1:10" x14ac:dyDescent="0.25">
      <c r="F76" s="158"/>
      <c r="G76" s="158"/>
      <c r="H76" s="45"/>
      <c r="I76" s="155"/>
      <c r="J76" s="155"/>
    </row>
    <row r="77" spans="1:10" x14ac:dyDescent="0.25">
      <c r="B77" s="153" t="s">
        <v>3</v>
      </c>
      <c r="C77" s="154"/>
      <c r="D77" s="154"/>
      <c r="E77" s="154"/>
      <c r="F77" s="154"/>
      <c r="G77" s="154"/>
      <c r="H77" s="44"/>
      <c r="I77" s="30"/>
      <c r="J77" s="27"/>
    </row>
    <row r="78" spans="1:10" ht="38.25" customHeight="1" x14ac:dyDescent="0.25">
      <c r="B78" s="156" t="s">
        <v>24</v>
      </c>
      <c r="C78" s="157"/>
      <c r="D78" s="157"/>
      <c r="E78" s="157"/>
      <c r="F78" s="157"/>
      <c r="G78" s="157"/>
      <c r="H78" s="46"/>
      <c r="I78" s="11"/>
      <c r="J78" s="11"/>
    </row>
    <row r="79" spans="1:10" ht="21.75" customHeight="1" x14ac:dyDescent="0.25">
      <c r="B79" s="124" t="s">
        <v>0</v>
      </c>
      <c r="C79" s="125"/>
      <c r="D79" s="125"/>
      <c r="E79" s="126"/>
      <c r="F79" s="127" t="s">
        <v>23</v>
      </c>
      <c r="G79" s="128"/>
      <c r="H79" s="41" t="s">
        <v>63</v>
      </c>
      <c r="I79" s="48"/>
      <c r="J79" s="1"/>
    </row>
    <row r="80" spans="1:10" x14ac:dyDescent="0.25">
      <c r="B80" s="131" t="s">
        <v>4</v>
      </c>
      <c r="C80" s="132"/>
      <c r="D80" s="132"/>
      <c r="E80" s="133"/>
      <c r="F80" s="143">
        <f>SUM(G82:G101)</f>
        <v>2232000</v>
      </c>
      <c r="G80" s="144"/>
      <c r="H80" s="61">
        <f>SUM(H82:H101)</f>
        <v>1973921.16</v>
      </c>
      <c r="I80" s="147"/>
      <c r="J80" s="6"/>
    </row>
    <row r="81" spans="2:10" x14ac:dyDescent="0.25">
      <c r="B81" s="134"/>
      <c r="C81" s="135"/>
      <c r="D81" s="135"/>
      <c r="E81" s="136"/>
      <c r="F81" s="145"/>
      <c r="G81" s="146"/>
      <c r="H81" s="62"/>
      <c r="I81" s="148"/>
      <c r="J81" s="6"/>
    </row>
    <row r="82" spans="2:10" x14ac:dyDescent="0.25">
      <c r="B82" s="78" t="s">
        <v>19</v>
      </c>
      <c r="C82" s="79"/>
      <c r="D82" s="79"/>
      <c r="E82" s="80"/>
      <c r="F82" s="72">
        <v>77000</v>
      </c>
      <c r="G82" s="73">
        <v>77000</v>
      </c>
      <c r="H82" s="54">
        <v>71931.25</v>
      </c>
      <c r="I82" s="76"/>
      <c r="J82" s="2"/>
    </row>
    <row r="83" spans="2:10" x14ac:dyDescent="0.25">
      <c r="B83" s="81"/>
      <c r="C83" s="82"/>
      <c r="D83" s="82"/>
      <c r="E83" s="83"/>
      <c r="F83" s="74"/>
      <c r="G83" s="75"/>
      <c r="H83" s="55"/>
      <c r="I83" s="77"/>
      <c r="J83" s="2"/>
    </row>
    <row r="84" spans="2:10" x14ac:dyDescent="0.25">
      <c r="B84" s="78" t="s">
        <v>72</v>
      </c>
      <c r="C84" s="79"/>
      <c r="D84" s="79"/>
      <c r="E84" s="80"/>
      <c r="F84" s="72">
        <v>110000</v>
      </c>
      <c r="G84" s="73">
        <v>110000</v>
      </c>
      <c r="H84" s="54">
        <v>105136.5</v>
      </c>
      <c r="I84" s="76"/>
      <c r="J84" s="2"/>
    </row>
    <row r="85" spans="2:10" x14ac:dyDescent="0.25">
      <c r="B85" s="81"/>
      <c r="C85" s="82"/>
      <c r="D85" s="82"/>
      <c r="E85" s="83"/>
      <c r="F85" s="74"/>
      <c r="G85" s="75"/>
      <c r="H85" s="55"/>
      <c r="I85" s="77"/>
      <c r="J85" s="2"/>
    </row>
    <row r="86" spans="2:10" x14ac:dyDescent="0.25">
      <c r="B86" s="85" t="s">
        <v>58</v>
      </c>
      <c r="C86" s="86"/>
      <c r="D86" s="86"/>
      <c r="E86" s="87"/>
      <c r="F86" s="72">
        <v>165000</v>
      </c>
      <c r="G86" s="73">
        <v>165000</v>
      </c>
      <c r="H86" s="54">
        <v>163250</v>
      </c>
      <c r="I86" s="76"/>
      <c r="J86" s="2"/>
    </row>
    <row r="87" spans="2:10" x14ac:dyDescent="0.25">
      <c r="B87" s="88"/>
      <c r="C87" s="89"/>
      <c r="D87" s="89"/>
      <c r="E87" s="90"/>
      <c r="F87" s="74"/>
      <c r="G87" s="75"/>
      <c r="H87" s="55"/>
      <c r="I87" s="77"/>
      <c r="J87" s="2"/>
    </row>
    <row r="88" spans="2:10" x14ac:dyDescent="0.25">
      <c r="B88" s="85" t="s">
        <v>18</v>
      </c>
      <c r="C88" s="86"/>
      <c r="D88" s="86"/>
      <c r="E88" s="87"/>
      <c r="F88" s="72">
        <v>50000</v>
      </c>
      <c r="G88" s="73">
        <v>50000</v>
      </c>
      <c r="H88" s="54">
        <v>0</v>
      </c>
      <c r="I88" s="76"/>
      <c r="J88" s="2"/>
    </row>
    <row r="89" spans="2:10" x14ac:dyDescent="0.25">
      <c r="B89" s="88"/>
      <c r="C89" s="89"/>
      <c r="D89" s="89"/>
      <c r="E89" s="90"/>
      <c r="F89" s="74"/>
      <c r="G89" s="75"/>
      <c r="H89" s="55"/>
      <c r="I89" s="77"/>
      <c r="J89" s="2"/>
    </row>
    <row r="90" spans="2:10" x14ac:dyDescent="0.25">
      <c r="B90" s="93" t="s">
        <v>29</v>
      </c>
      <c r="C90" s="94"/>
      <c r="D90" s="94"/>
      <c r="E90" s="95"/>
      <c r="F90" s="72">
        <v>400000</v>
      </c>
      <c r="G90" s="73">
        <v>400000</v>
      </c>
      <c r="H90" s="54">
        <v>462430.43</v>
      </c>
      <c r="I90" s="76"/>
      <c r="J90" s="2"/>
    </row>
    <row r="91" spans="2:10" x14ac:dyDescent="0.25">
      <c r="B91" s="96"/>
      <c r="C91" s="97"/>
      <c r="D91" s="97"/>
      <c r="E91" s="98"/>
      <c r="F91" s="74"/>
      <c r="G91" s="75"/>
      <c r="H91" s="55"/>
      <c r="I91" s="77"/>
      <c r="J91" s="2"/>
    </row>
    <row r="92" spans="2:10" x14ac:dyDescent="0.25">
      <c r="B92" s="99" t="s">
        <v>43</v>
      </c>
      <c r="C92" s="100"/>
      <c r="D92" s="100"/>
      <c r="E92" s="101"/>
      <c r="F92" s="105">
        <v>600000</v>
      </c>
      <c r="G92" s="106">
        <v>600000</v>
      </c>
      <c r="H92" s="54">
        <v>554392.98</v>
      </c>
      <c r="I92" s="76"/>
      <c r="J92" s="2"/>
    </row>
    <row r="93" spans="2:10" x14ac:dyDescent="0.25">
      <c r="B93" s="102"/>
      <c r="C93" s="103"/>
      <c r="D93" s="103"/>
      <c r="E93" s="104"/>
      <c r="F93" s="107"/>
      <c r="G93" s="108"/>
      <c r="H93" s="55"/>
      <c r="I93" s="77"/>
      <c r="J93" s="2"/>
    </row>
    <row r="94" spans="2:10" x14ac:dyDescent="0.25">
      <c r="B94" s="99" t="s">
        <v>44</v>
      </c>
      <c r="C94" s="100"/>
      <c r="D94" s="100"/>
      <c r="E94" s="101"/>
      <c r="F94" s="105">
        <v>280000</v>
      </c>
      <c r="G94" s="106">
        <v>280000</v>
      </c>
      <c r="H94" s="54">
        <v>184250</v>
      </c>
      <c r="I94" s="76"/>
      <c r="J94" s="2"/>
    </row>
    <row r="95" spans="2:10" x14ac:dyDescent="0.25">
      <c r="B95" s="102"/>
      <c r="C95" s="103"/>
      <c r="D95" s="103"/>
      <c r="E95" s="104"/>
      <c r="F95" s="107"/>
      <c r="G95" s="108"/>
      <c r="H95" s="55"/>
      <c r="I95" s="77"/>
      <c r="J95" s="2"/>
    </row>
    <row r="96" spans="2:10" x14ac:dyDescent="0.25">
      <c r="B96" s="93" t="s">
        <v>31</v>
      </c>
      <c r="C96" s="94"/>
      <c r="D96" s="94"/>
      <c r="E96" s="95"/>
      <c r="F96" s="72">
        <v>350000</v>
      </c>
      <c r="G96" s="73">
        <v>350000</v>
      </c>
      <c r="H96" s="54">
        <v>272530</v>
      </c>
      <c r="I96" s="76"/>
      <c r="J96" s="7"/>
    </row>
    <row r="97" spans="2:10" x14ac:dyDescent="0.25">
      <c r="B97" s="96"/>
      <c r="C97" s="97"/>
      <c r="D97" s="97"/>
      <c r="E97" s="98"/>
      <c r="F97" s="74"/>
      <c r="G97" s="75"/>
      <c r="H97" s="55"/>
      <c r="I97" s="77"/>
      <c r="J97" s="7"/>
    </row>
    <row r="98" spans="2:10" x14ac:dyDescent="0.25">
      <c r="B98" s="93" t="s">
        <v>16</v>
      </c>
      <c r="C98" s="94"/>
      <c r="D98" s="94"/>
      <c r="E98" s="95"/>
      <c r="F98" s="72">
        <v>0</v>
      </c>
      <c r="G98" s="73">
        <v>0</v>
      </c>
      <c r="H98" s="54">
        <v>0</v>
      </c>
      <c r="I98" s="76"/>
      <c r="J98" s="2"/>
    </row>
    <row r="99" spans="2:10" x14ac:dyDescent="0.25">
      <c r="B99" s="96"/>
      <c r="C99" s="97"/>
      <c r="D99" s="97"/>
      <c r="E99" s="98"/>
      <c r="F99" s="74"/>
      <c r="G99" s="75"/>
      <c r="H99" s="55"/>
      <c r="I99" s="77"/>
      <c r="J99" s="2"/>
    </row>
    <row r="100" spans="2:10" x14ac:dyDescent="0.25">
      <c r="B100" s="99" t="s">
        <v>17</v>
      </c>
      <c r="C100" s="100"/>
      <c r="D100" s="100"/>
      <c r="E100" s="101"/>
      <c r="F100" s="72">
        <v>200000</v>
      </c>
      <c r="G100" s="73">
        <v>200000</v>
      </c>
      <c r="H100" s="54">
        <v>160000</v>
      </c>
      <c r="I100" s="76"/>
      <c r="J100" s="2"/>
    </row>
    <row r="101" spans="2:10" x14ac:dyDescent="0.25">
      <c r="B101" s="102"/>
      <c r="C101" s="103"/>
      <c r="D101" s="103"/>
      <c r="E101" s="104"/>
      <c r="F101" s="74"/>
      <c r="G101" s="75"/>
      <c r="H101" s="55"/>
      <c r="I101" s="77"/>
      <c r="J101" s="2"/>
    </row>
    <row r="102" spans="2:10" x14ac:dyDescent="0.25">
      <c r="B102" s="131" t="s">
        <v>11</v>
      </c>
      <c r="C102" s="132"/>
      <c r="D102" s="132"/>
      <c r="E102" s="133"/>
      <c r="F102" s="143">
        <f>SUM(G104:G141)</f>
        <v>20110000</v>
      </c>
      <c r="G102" s="144"/>
      <c r="H102" s="61">
        <f>SUM(H104:H141)</f>
        <v>8059416.5899999999</v>
      </c>
      <c r="I102" s="147"/>
      <c r="J102" s="6"/>
    </row>
    <row r="103" spans="2:10" x14ac:dyDescent="0.25">
      <c r="B103" s="134"/>
      <c r="C103" s="135"/>
      <c r="D103" s="135"/>
      <c r="E103" s="136"/>
      <c r="F103" s="145"/>
      <c r="G103" s="146"/>
      <c r="H103" s="62"/>
      <c r="I103" s="148"/>
      <c r="J103" s="6"/>
    </row>
    <row r="104" spans="2:10" x14ac:dyDescent="0.25">
      <c r="B104" s="85" t="s">
        <v>68</v>
      </c>
      <c r="C104" s="86"/>
      <c r="D104" s="86"/>
      <c r="E104" s="87"/>
      <c r="F104" s="72">
        <v>0</v>
      </c>
      <c r="G104" s="73">
        <v>0</v>
      </c>
      <c r="H104" s="54">
        <v>0</v>
      </c>
      <c r="I104" s="76"/>
      <c r="J104" s="6"/>
    </row>
    <row r="105" spans="2:10" x14ac:dyDescent="0.25">
      <c r="B105" s="88"/>
      <c r="C105" s="89"/>
      <c r="D105" s="89"/>
      <c r="E105" s="90"/>
      <c r="F105" s="74"/>
      <c r="G105" s="75"/>
      <c r="H105" s="55"/>
      <c r="I105" s="77"/>
      <c r="J105" s="6"/>
    </row>
    <row r="106" spans="2:10" x14ac:dyDescent="0.25">
      <c r="B106" s="85" t="s">
        <v>25</v>
      </c>
      <c r="C106" s="86"/>
      <c r="D106" s="86"/>
      <c r="E106" s="87"/>
      <c r="F106" s="72">
        <v>0</v>
      </c>
      <c r="G106" s="73">
        <v>0</v>
      </c>
      <c r="H106" s="54">
        <v>0</v>
      </c>
      <c r="I106" s="76"/>
      <c r="J106" s="6"/>
    </row>
    <row r="107" spans="2:10" x14ac:dyDescent="0.25">
      <c r="B107" s="88"/>
      <c r="C107" s="89"/>
      <c r="D107" s="89"/>
      <c r="E107" s="90"/>
      <c r="F107" s="74"/>
      <c r="G107" s="75"/>
      <c r="H107" s="55"/>
      <c r="I107" s="77"/>
      <c r="J107" s="6"/>
    </row>
    <row r="108" spans="2:10" x14ac:dyDescent="0.25">
      <c r="B108" s="85" t="s">
        <v>26</v>
      </c>
      <c r="C108" s="86"/>
      <c r="D108" s="86"/>
      <c r="E108" s="87"/>
      <c r="F108" s="105">
        <v>150000</v>
      </c>
      <c r="G108" s="106">
        <v>150000</v>
      </c>
      <c r="H108" s="54">
        <v>0</v>
      </c>
      <c r="I108" s="76"/>
      <c r="J108" s="6"/>
    </row>
    <row r="109" spans="2:10" x14ac:dyDescent="0.25">
      <c r="B109" s="88"/>
      <c r="C109" s="89"/>
      <c r="D109" s="89"/>
      <c r="E109" s="90"/>
      <c r="F109" s="107"/>
      <c r="G109" s="108"/>
      <c r="H109" s="55"/>
      <c r="I109" s="77"/>
      <c r="J109" s="6"/>
    </row>
    <row r="110" spans="2:10" x14ac:dyDescent="0.25">
      <c r="B110" s="85" t="s">
        <v>60</v>
      </c>
      <c r="C110" s="86"/>
      <c r="D110" s="86"/>
      <c r="E110" s="87"/>
      <c r="F110" s="72">
        <v>400000</v>
      </c>
      <c r="G110" s="73">
        <v>400000</v>
      </c>
      <c r="H110" s="54">
        <v>0</v>
      </c>
      <c r="I110" s="76"/>
      <c r="J110" s="2"/>
    </row>
    <row r="111" spans="2:10" x14ac:dyDescent="0.25">
      <c r="B111" s="88"/>
      <c r="C111" s="89"/>
      <c r="D111" s="89"/>
      <c r="E111" s="90"/>
      <c r="F111" s="74"/>
      <c r="G111" s="75"/>
      <c r="H111" s="55"/>
      <c r="I111" s="77"/>
      <c r="J111" s="2"/>
    </row>
    <row r="112" spans="2:10" x14ac:dyDescent="0.25">
      <c r="B112" s="85" t="s">
        <v>58</v>
      </c>
      <c r="C112" s="86"/>
      <c r="D112" s="86"/>
      <c r="E112" s="87"/>
      <c r="F112" s="72">
        <v>300000</v>
      </c>
      <c r="G112" s="73">
        <v>300000</v>
      </c>
      <c r="H112" s="54">
        <v>255625</v>
      </c>
      <c r="I112" s="76"/>
      <c r="J112" s="2"/>
    </row>
    <row r="113" spans="2:10" x14ac:dyDescent="0.25">
      <c r="B113" s="88"/>
      <c r="C113" s="89"/>
      <c r="D113" s="89"/>
      <c r="E113" s="90"/>
      <c r="F113" s="74"/>
      <c r="G113" s="75"/>
      <c r="H113" s="55"/>
      <c r="I113" s="77"/>
      <c r="J113" s="2"/>
    </row>
    <row r="114" spans="2:10" x14ac:dyDescent="0.25">
      <c r="B114" s="85" t="s">
        <v>64</v>
      </c>
      <c r="C114" s="86"/>
      <c r="D114" s="86"/>
      <c r="E114" s="87"/>
      <c r="F114" s="72">
        <v>0</v>
      </c>
      <c r="G114" s="73">
        <v>0</v>
      </c>
      <c r="H114" s="54">
        <v>77200</v>
      </c>
      <c r="I114" s="76"/>
      <c r="J114" s="2"/>
    </row>
    <row r="115" spans="2:10" x14ac:dyDescent="0.25">
      <c r="B115" s="88"/>
      <c r="C115" s="89"/>
      <c r="D115" s="89"/>
      <c r="E115" s="90"/>
      <c r="F115" s="74"/>
      <c r="G115" s="75"/>
      <c r="H115" s="55"/>
      <c r="I115" s="77"/>
      <c r="J115" s="2"/>
    </row>
    <row r="116" spans="2:10" x14ac:dyDescent="0.25">
      <c r="B116" s="85" t="s">
        <v>65</v>
      </c>
      <c r="C116" s="86"/>
      <c r="D116" s="86"/>
      <c r="E116" s="87"/>
      <c r="F116" s="72">
        <v>130000</v>
      </c>
      <c r="G116" s="73">
        <v>130000</v>
      </c>
      <c r="H116" s="54">
        <v>0</v>
      </c>
      <c r="I116" s="76"/>
      <c r="J116" s="2"/>
    </row>
    <row r="117" spans="2:10" x14ac:dyDescent="0.25">
      <c r="B117" s="88"/>
      <c r="C117" s="89"/>
      <c r="D117" s="89"/>
      <c r="E117" s="90"/>
      <c r="F117" s="74"/>
      <c r="G117" s="75"/>
      <c r="H117" s="55"/>
      <c r="I117" s="77"/>
      <c r="J117" s="2"/>
    </row>
    <row r="118" spans="2:10" x14ac:dyDescent="0.25">
      <c r="B118" s="78" t="s">
        <v>12</v>
      </c>
      <c r="C118" s="79"/>
      <c r="D118" s="79"/>
      <c r="E118" s="80"/>
      <c r="F118" s="72">
        <v>0</v>
      </c>
      <c r="G118" s="73">
        <v>0</v>
      </c>
      <c r="H118" s="54">
        <v>0</v>
      </c>
      <c r="I118" s="76"/>
      <c r="J118" s="2"/>
    </row>
    <row r="119" spans="2:10" x14ac:dyDescent="0.25">
      <c r="B119" s="81"/>
      <c r="C119" s="82"/>
      <c r="D119" s="82"/>
      <c r="E119" s="83"/>
      <c r="F119" s="74"/>
      <c r="G119" s="75"/>
      <c r="H119" s="55"/>
      <c r="I119" s="77"/>
      <c r="J119" s="2"/>
    </row>
    <row r="120" spans="2:10" ht="15" customHeight="1" x14ac:dyDescent="0.25">
      <c r="B120" s="85" t="s">
        <v>20</v>
      </c>
      <c r="C120" s="86"/>
      <c r="D120" s="86"/>
      <c r="E120" s="87"/>
      <c r="F120" s="72">
        <v>0</v>
      </c>
      <c r="G120" s="73">
        <v>0</v>
      </c>
      <c r="H120" s="54">
        <v>0</v>
      </c>
      <c r="I120" s="76"/>
      <c r="J120" s="3"/>
    </row>
    <row r="121" spans="2:10" x14ac:dyDescent="0.25">
      <c r="B121" s="88"/>
      <c r="C121" s="89"/>
      <c r="D121" s="89"/>
      <c r="E121" s="90"/>
      <c r="F121" s="74"/>
      <c r="G121" s="75"/>
      <c r="H121" s="55"/>
      <c r="I121" s="77"/>
      <c r="J121" s="3"/>
    </row>
    <row r="122" spans="2:10" x14ac:dyDescent="0.25">
      <c r="B122" s="99" t="s">
        <v>29</v>
      </c>
      <c r="C122" s="100"/>
      <c r="D122" s="100"/>
      <c r="E122" s="101"/>
      <c r="F122" s="72">
        <v>400000</v>
      </c>
      <c r="G122" s="73">
        <v>400000</v>
      </c>
      <c r="H122" s="54">
        <v>413125</v>
      </c>
      <c r="I122" s="76"/>
      <c r="J122" s="2"/>
    </row>
    <row r="123" spans="2:10" x14ac:dyDescent="0.25">
      <c r="B123" s="102"/>
      <c r="C123" s="103"/>
      <c r="D123" s="103"/>
      <c r="E123" s="104"/>
      <c r="F123" s="74"/>
      <c r="G123" s="75"/>
      <c r="H123" s="55"/>
      <c r="I123" s="77"/>
      <c r="J123" s="2"/>
    </row>
    <row r="124" spans="2:10" x14ac:dyDescent="0.25">
      <c r="B124" s="85" t="s">
        <v>41</v>
      </c>
      <c r="C124" s="86"/>
      <c r="D124" s="86"/>
      <c r="E124" s="87"/>
      <c r="F124" s="72">
        <v>1140000</v>
      </c>
      <c r="G124" s="73">
        <v>1140000</v>
      </c>
      <c r="H124" s="54">
        <v>0</v>
      </c>
      <c r="I124" s="76"/>
      <c r="J124" s="2"/>
    </row>
    <row r="125" spans="2:10" x14ac:dyDescent="0.25">
      <c r="B125" s="88"/>
      <c r="C125" s="89"/>
      <c r="D125" s="89"/>
      <c r="E125" s="90"/>
      <c r="F125" s="74"/>
      <c r="G125" s="75"/>
      <c r="H125" s="55"/>
      <c r="I125" s="77"/>
      <c r="J125" s="2"/>
    </row>
    <row r="126" spans="2:10" x14ac:dyDescent="0.25">
      <c r="B126" s="93" t="s">
        <v>21</v>
      </c>
      <c r="C126" s="94"/>
      <c r="D126" s="94"/>
      <c r="E126" s="95"/>
      <c r="F126" s="72">
        <v>300000</v>
      </c>
      <c r="G126" s="73">
        <v>300000</v>
      </c>
      <c r="H126" s="54">
        <v>300000</v>
      </c>
      <c r="I126" s="76"/>
      <c r="J126" s="2"/>
    </row>
    <row r="127" spans="2:10" x14ac:dyDescent="0.25">
      <c r="B127" s="96"/>
      <c r="C127" s="97"/>
      <c r="D127" s="97"/>
      <c r="E127" s="98"/>
      <c r="F127" s="74"/>
      <c r="G127" s="75"/>
      <c r="H127" s="55"/>
      <c r="I127" s="77"/>
      <c r="J127" s="2"/>
    </row>
    <row r="128" spans="2:10" x14ac:dyDescent="0.25">
      <c r="B128" s="93" t="s">
        <v>32</v>
      </c>
      <c r="C128" s="94"/>
      <c r="D128" s="94"/>
      <c r="E128" s="95"/>
      <c r="F128" s="72">
        <v>320000</v>
      </c>
      <c r="G128" s="73">
        <v>320000</v>
      </c>
      <c r="H128" s="54">
        <v>0</v>
      </c>
      <c r="I128" s="76"/>
      <c r="J128" s="2"/>
    </row>
    <row r="129" spans="2:10" x14ac:dyDescent="0.25">
      <c r="B129" s="96"/>
      <c r="C129" s="97"/>
      <c r="D129" s="97"/>
      <c r="E129" s="98"/>
      <c r="F129" s="74"/>
      <c r="G129" s="75"/>
      <c r="H129" s="55"/>
      <c r="I129" s="77"/>
      <c r="J129" s="2"/>
    </row>
    <row r="130" spans="2:10" x14ac:dyDescent="0.25">
      <c r="B130" s="93" t="s">
        <v>33</v>
      </c>
      <c r="C130" s="94"/>
      <c r="D130" s="94"/>
      <c r="E130" s="95"/>
      <c r="F130" s="72">
        <v>0</v>
      </c>
      <c r="G130" s="73">
        <v>0</v>
      </c>
      <c r="H130" s="54">
        <v>0</v>
      </c>
      <c r="I130" s="76"/>
      <c r="J130" s="2"/>
    </row>
    <row r="131" spans="2:10" x14ac:dyDescent="0.25">
      <c r="B131" s="96"/>
      <c r="C131" s="97"/>
      <c r="D131" s="97"/>
      <c r="E131" s="98"/>
      <c r="F131" s="74"/>
      <c r="G131" s="75"/>
      <c r="H131" s="55"/>
      <c r="I131" s="77"/>
      <c r="J131" s="2"/>
    </row>
    <row r="132" spans="2:10" x14ac:dyDescent="0.25">
      <c r="B132" s="93" t="s">
        <v>14</v>
      </c>
      <c r="C132" s="94"/>
      <c r="D132" s="94"/>
      <c r="E132" s="95"/>
      <c r="F132" s="72">
        <v>2680000</v>
      </c>
      <c r="G132" s="73">
        <v>2680000</v>
      </c>
      <c r="H132" s="54">
        <v>2670896.81</v>
      </c>
      <c r="I132" s="76"/>
      <c r="J132" s="2"/>
    </row>
    <row r="133" spans="2:10" x14ac:dyDescent="0.25">
      <c r="B133" s="96"/>
      <c r="C133" s="97"/>
      <c r="D133" s="97"/>
      <c r="E133" s="98"/>
      <c r="F133" s="74"/>
      <c r="G133" s="75"/>
      <c r="H133" s="55"/>
      <c r="I133" s="77"/>
      <c r="J133" s="2"/>
    </row>
    <row r="134" spans="2:10" x14ac:dyDescent="0.25">
      <c r="B134" s="93" t="s">
        <v>15</v>
      </c>
      <c r="C134" s="94"/>
      <c r="D134" s="94"/>
      <c r="E134" s="95"/>
      <c r="F134" s="109">
        <v>0</v>
      </c>
      <c r="G134" s="110">
        <v>0</v>
      </c>
      <c r="H134" s="54">
        <v>0</v>
      </c>
      <c r="I134" s="76"/>
      <c r="J134" s="2"/>
    </row>
    <row r="135" spans="2:10" x14ac:dyDescent="0.25">
      <c r="B135" s="96"/>
      <c r="C135" s="97"/>
      <c r="D135" s="97"/>
      <c r="E135" s="98"/>
      <c r="F135" s="111"/>
      <c r="G135" s="112"/>
      <c r="H135" s="55"/>
      <c r="I135" s="77"/>
      <c r="J135" s="2"/>
    </row>
    <row r="136" spans="2:10" x14ac:dyDescent="0.25">
      <c r="B136" s="93" t="s">
        <v>34</v>
      </c>
      <c r="C136" s="94"/>
      <c r="D136" s="94"/>
      <c r="E136" s="95"/>
      <c r="F136" s="109">
        <v>0</v>
      </c>
      <c r="G136" s="110">
        <v>0</v>
      </c>
      <c r="H136" s="54">
        <v>0</v>
      </c>
      <c r="I136" s="76"/>
      <c r="J136" s="2"/>
    </row>
    <row r="137" spans="2:10" x14ac:dyDescent="0.25">
      <c r="B137" s="96"/>
      <c r="C137" s="97"/>
      <c r="D137" s="97"/>
      <c r="E137" s="98"/>
      <c r="F137" s="111"/>
      <c r="G137" s="112"/>
      <c r="H137" s="55"/>
      <c r="I137" s="77"/>
      <c r="J137" s="2"/>
    </row>
    <row r="138" spans="2:10" x14ac:dyDescent="0.25">
      <c r="B138" s="93" t="s">
        <v>35</v>
      </c>
      <c r="C138" s="94"/>
      <c r="D138" s="94"/>
      <c r="E138" s="95"/>
      <c r="F138" s="72">
        <v>6000000</v>
      </c>
      <c r="G138" s="73">
        <v>6000000</v>
      </c>
      <c r="H138" s="54">
        <v>3976967.35</v>
      </c>
      <c r="I138" s="76"/>
      <c r="J138" s="2"/>
    </row>
    <row r="139" spans="2:10" x14ac:dyDescent="0.25">
      <c r="B139" s="96"/>
      <c r="C139" s="97"/>
      <c r="D139" s="97"/>
      <c r="E139" s="98"/>
      <c r="F139" s="74"/>
      <c r="G139" s="75"/>
      <c r="H139" s="55"/>
      <c r="I139" s="77"/>
      <c r="J139" s="2"/>
    </row>
    <row r="140" spans="2:10" x14ac:dyDescent="0.25">
      <c r="B140" s="99" t="s">
        <v>22</v>
      </c>
      <c r="C140" s="100"/>
      <c r="D140" s="100"/>
      <c r="E140" s="101"/>
      <c r="F140" s="72">
        <v>8290000</v>
      </c>
      <c r="G140" s="73">
        <v>8290000</v>
      </c>
      <c r="H140" s="54">
        <v>365602.43</v>
      </c>
      <c r="I140" s="76"/>
      <c r="J140" s="2"/>
    </row>
    <row r="141" spans="2:10" x14ac:dyDescent="0.25">
      <c r="B141" s="102"/>
      <c r="C141" s="103"/>
      <c r="D141" s="103"/>
      <c r="E141" s="104"/>
      <c r="F141" s="74"/>
      <c r="G141" s="75"/>
      <c r="H141" s="55"/>
      <c r="I141" s="77"/>
      <c r="J141" s="2"/>
    </row>
    <row r="142" spans="2:10" ht="29.25" customHeight="1" x14ac:dyDescent="0.25">
      <c r="B142" s="15" t="s">
        <v>36</v>
      </c>
      <c r="C142" s="16"/>
      <c r="D142" s="16"/>
      <c r="E142" s="17"/>
      <c r="F142" s="116">
        <f>SUM(G143:G146)</f>
        <v>375000</v>
      </c>
      <c r="G142" s="117"/>
      <c r="H142" s="40">
        <f>SUM(H143:H146)</f>
        <v>712105.66</v>
      </c>
      <c r="I142" s="49"/>
      <c r="J142" s="3"/>
    </row>
    <row r="143" spans="2:10" x14ac:dyDescent="0.25">
      <c r="B143" s="78" t="s">
        <v>68</v>
      </c>
      <c r="C143" s="79"/>
      <c r="D143" s="79"/>
      <c r="E143" s="80"/>
      <c r="F143" s="59">
        <v>0</v>
      </c>
      <c r="G143" s="68">
        <v>0</v>
      </c>
      <c r="H143" s="54">
        <v>0</v>
      </c>
      <c r="I143" s="76"/>
      <c r="J143" s="3"/>
    </row>
    <row r="144" spans="2:10" x14ac:dyDescent="0.25">
      <c r="B144" s="81"/>
      <c r="C144" s="82"/>
      <c r="D144" s="82"/>
      <c r="E144" s="83"/>
      <c r="F144" s="60"/>
      <c r="G144" s="84"/>
      <c r="H144" s="55"/>
      <c r="I144" s="77"/>
      <c r="J144" s="3"/>
    </row>
    <row r="145" spans="2:10" x14ac:dyDescent="0.25">
      <c r="B145" s="78" t="s">
        <v>19</v>
      </c>
      <c r="C145" s="79"/>
      <c r="D145" s="79"/>
      <c r="E145" s="80"/>
      <c r="F145" s="59">
        <v>375000</v>
      </c>
      <c r="G145" s="68">
        <v>375000</v>
      </c>
      <c r="H145" s="54">
        <v>712105.66</v>
      </c>
      <c r="I145" s="76"/>
      <c r="J145" s="3"/>
    </row>
    <row r="146" spans="2:10" x14ac:dyDescent="0.25">
      <c r="B146" s="81"/>
      <c r="C146" s="82"/>
      <c r="D146" s="82"/>
      <c r="E146" s="83"/>
      <c r="F146" s="60"/>
      <c r="G146" s="84"/>
      <c r="H146" s="55"/>
      <c r="I146" s="77"/>
      <c r="J146" s="3"/>
    </row>
    <row r="147" spans="2:10" ht="27" customHeight="1" x14ac:dyDescent="0.25">
      <c r="B147" s="15" t="s">
        <v>37</v>
      </c>
      <c r="C147" s="16"/>
      <c r="D147" s="16"/>
      <c r="E147" s="17"/>
      <c r="F147" s="116">
        <f>SUM(G148:G169)</f>
        <v>2592000</v>
      </c>
      <c r="G147" s="117"/>
      <c r="H147" s="40">
        <f>SUM(H148:H169)</f>
        <v>2533095.5299999998</v>
      </c>
      <c r="I147" s="49"/>
      <c r="J147" s="3"/>
    </row>
    <row r="148" spans="2:10" x14ac:dyDescent="0.25">
      <c r="B148" s="85" t="s">
        <v>69</v>
      </c>
      <c r="C148" s="86"/>
      <c r="D148" s="86"/>
      <c r="E148" s="87"/>
      <c r="F148" s="59">
        <v>42000</v>
      </c>
      <c r="G148" s="68">
        <v>42000</v>
      </c>
      <c r="H148" s="54">
        <v>29718.080000000002</v>
      </c>
      <c r="I148" s="76"/>
      <c r="J148" s="3"/>
    </row>
    <row r="149" spans="2:10" x14ac:dyDescent="0.25">
      <c r="B149" s="88"/>
      <c r="C149" s="89"/>
      <c r="D149" s="89"/>
      <c r="E149" s="90"/>
      <c r="F149" s="60"/>
      <c r="G149" s="84"/>
      <c r="H149" s="55"/>
      <c r="I149" s="77"/>
      <c r="J149" s="3"/>
    </row>
    <row r="150" spans="2:10" x14ac:dyDescent="0.25">
      <c r="B150" s="78" t="s">
        <v>72</v>
      </c>
      <c r="C150" s="79"/>
      <c r="D150" s="79"/>
      <c r="E150" s="80"/>
      <c r="F150" s="59">
        <v>250000</v>
      </c>
      <c r="G150" s="68">
        <v>250000</v>
      </c>
      <c r="H150" s="54">
        <v>246281.63</v>
      </c>
      <c r="I150" s="76"/>
      <c r="J150" s="3"/>
    </row>
    <row r="151" spans="2:10" x14ac:dyDescent="0.25">
      <c r="B151" s="81"/>
      <c r="C151" s="82"/>
      <c r="D151" s="82"/>
      <c r="E151" s="83"/>
      <c r="F151" s="60"/>
      <c r="G151" s="84"/>
      <c r="H151" s="55"/>
      <c r="I151" s="77"/>
      <c r="J151" s="3"/>
    </row>
    <row r="152" spans="2:10" x14ac:dyDescent="0.25">
      <c r="B152" s="85" t="s">
        <v>38</v>
      </c>
      <c r="C152" s="86"/>
      <c r="D152" s="86"/>
      <c r="E152" s="87"/>
      <c r="F152" s="59">
        <v>650000</v>
      </c>
      <c r="G152" s="68">
        <v>650000</v>
      </c>
      <c r="H152" s="54">
        <v>783339.69</v>
      </c>
      <c r="I152" s="76"/>
      <c r="J152" s="3"/>
    </row>
    <row r="153" spans="2:10" x14ac:dyDescent="0.25">
      <c r="B153" s="88"/>
      <c r="C153" s="89"/>
      <c r="D153" s="89"/>
      <c r="E153" s="90"/>
      <c r="F153" s="60"/>
      <c r="G153" s="84"/>
      <c r="H153" s="55"/>
      <c r="I153" s="77"/>
      <c r="J153" s="3"/>
    </row>
    <row r="154" spans="2:10" x14ac:dyDescent="0.25">
      <c r="B154" s="99" t="s">
        <v>28</v>
      </c>
      <c r="C154" s="100"/>
      <c r="D154" s="100"/>
      <c r="E154" s="101"/>
      <c r="F154" s="72">
        <v>100000</v>
      </c>
      <c r="G154" s="73">
        <v>100000</v>
      </c>
      <c r="H154" s="54">
        <v>81190.83</v>
      </c>
      <c r="I154" s="76"/>
      <c r="J154" s="3"/>
    </row>
    <row r="155" spans="2:10" x14ac:dyDescent="0.25">
      <c r="B155" s="102"/>
      <c r="C155" s="103"/>
      <c r="D155" s="103"/>
      <c r="E155" s="104"/>
      <c r="F155" s="74"/>
      <c r="G155" s="75"/>
      <c r="H155" s="55"/>
      <c r="I155" s="77"/>
      <c r="J155" s="3"/>
    </row>
    <row r="156" spans="2:10" x14ac:dyDescent="0.25">
      <c r="B156" s="99" t="s">
        <v>13</v>
      </c>
      <c r="C156" s="100"/>
      <c r="D156" s="100"/>
      <c r="E156" s="101"/>
      <c r="F156" s="72">
        <v>40000</v>
      </c>
      <c r="G156" s="73">
        <v>40000</v>
      </c>
      <c r="H156" s="54">
        <v>0</v>
      </c>
      <c r="I156" s="76"/>
      <c r="J156" s="3"/>
    </row>
    <row r="157" spans="2:10" x14ac:dyDescent="0.25">
      <c r="B157" s="102"/>
      <c r="C157" s="103"/>
      <c r="D157" s="103"/>
      <c r="E157" s="104"/>
      <c r="F157" s="74"/>
      <c r="G157" s="75"/>
      <c r="H157" s="55"/>
      <c r="I157" s="77"/>
      <c r="J157" s="3"/>
    </row>
    <row r="158" spans="2:10" x14ac:dyDescent="0.25">
      <c r="B158" s="99" t="s">
        <v>44</v>
      </c>
      <c r="C158" s="100"/>
      <c r="D158" s="100"/>
      <c r="E158" s="101"/>
      <c r="F158" s="72">
        <v>0</v>
      </c>
      <c r="G158" s="73">
        <v>0</v>
      </c>
      <c r="H158" s="59">
        <v>0</v>
      </c>
      <c r="I158" s="122"/>
      <c r="J158" s="3"/>
    </row>
    <row r="159" spans="2:10" x14ac:dyDescent="0.25">
      <c r="B159" s="102"/>
      <c r="C159" s="103"/>
      <c r="D159" s="103"/>
      <c r="E159" s="104"/>
      <c r="F159" s="74"/>
      <c r="G159" s="75"/>
      <c r="H159" s="60"/>
      <c r="I159" s="123"/>
      <c r="J159" s="3"/>
    </row>
    <row r="160" spans="2:10" x14ac:dyDescent="0.25">
      <c r="B160" s="99" t="s">
        <v>45</v>
      </c>
      <c r="C160" s="100"/>
      <c r="D160" s="100"/>
      <c r="E160" s="101"/>
      <c r="F160" s="72">
        <v>520000</v>
      </c>
      <c r="G160" s="73">
        <v>520000</v>
      </c>
      <c r="H160" s="54">
        <v>350005.38</v>
      </c>
      <c r="I160" s="76"/>
      <c r="J160" s="3"/>
    </row>
    <row r="161" spans="2:13" x14ac:dyDescent="0.25">
      <c r="B161" s="102"/>
      <c r="C161" s="103"/>
      <c r="D161" s="103"/>
      <c r="E161" s="104"/>
      <c r="F161" s="74"/>
      <c r="G161" s="75"/>
      <c r="H161" s="55"/>
      <c r="I161" s="77"/>
      <c r="J161" s="3"/>
    </row>
    <row r="162" spans="2:13" x14ac:dyDescent="0.25">
      <c r="B162" s="99" t="s">
        <v>14</v>
      </c>
      <c r="C162" s="100"/>
      <c r="D162" s="100"/>
      <c r="E162" s="101"/>
      <c r="F162" s="72">
        <v>850000</v>
      </c>
      <c r="G162" s="73">
        <v>850000</v>
      </c>
      <c r="H162" s="54">
        <v>911163.45</v>
      </c>
      <c r="I162" s="76"/>
      <c r="J162" s="3"/>
    </row>
    <row r="163" spans="2:13" x14ac:dyDescent="0.25">
      <c r="B163" s="102"/>
      <c r="C163" s="103"/>
      <c r="D163" s="103"/>
      <c r="E163" s="104"/>
      <c r="F163" s="74"/>
      <c r="G163" s="75"/>
      <c r="H163" s="55"/>
      <c r="I163" s="77"/>
      <c r="J163" s="3"/>
    </row>
    <row r="164" spans="2:13" x14ac:dyDescent="0.25">
      <c r="B164" s="78" t="s">
        <v>25</v>
      </c>
      <c r="C164" s="79"/>
      <c r="D164" s="79"/>
      <c r="E164" s="80"/>
      <c r="F164" s="72">
        <v>20000</v>
      </c>
      <c r="G164" s="73">
        <v>20000</v>
      </c>
      <c r="H164" s="54">
        <v>18125</v>
      </c>
      <c r="I164" s="76"/>
      <c r="J164" s="3"/>
    </row>
    <row r="165" spans="2:13" x14ac:dyDescent="0.25">
      <c r="B165" s="81"/>
      <c r="C165" s="82"/>
      <c r="D165" s="82"/>
      <c r="E165" s="83"/>
      <c r="F165" s="74"/>
      <c r="G165" s="75"/>
      <c r="H165" s="55"/>
      <c r="I165" s="77"/>
      <c r="J165" s="3"/>
    </row>
    <row r="166" spans="2:13" x14ac:dyDescent="0.25">
      <c r="B166" s="99" t="s">
        <v>16</v>
      </c>
      <c r="C166" s="100"/>
      <c r="D166" s="100"/>
      <c r="E166" s="101"/>
      <c r="F166" s="72">
        <v>100000</v>
      </c>
      <c r="G166" s="73">
        <v>100000</v>
      </c>
      <c r="H166" s="54">
        <v>104375</v>
      </c>
      <c r="I166" s="76"/>
      <c r="J166" s="3"/>
    </row>
    <row r="167" spans="2:13" x14ac:dyDescent="0.25">
      <c r="B167" s="102"/>
      <c r="C167" s="103"/>
      <c r="D167" s="103"/>
      <c r="E167" s="104"/>
      <c r="F167" s="74"/>
      <c r="G167" s="75"/>
      <c r="H167" s="55"/>
      <c r="I167" s="77"/>
      <c r="J167" s="3"/>
    </row>
    <row r="168" spans="2:13" x14ac:dyDescent="0.25">
      <c r="B168" s="99" t="s">
        <v>22</v>
      </c>
      <c r="C168" s="100"/>
      <c r="D168" s="100"/>
      <c r="E168" s="101"/>
      <c r="F168" s="72">
        <v>20000</v>
      </c>
      <c r="G168" s="73">
        <v>20000</v>
      </c>
      <c r="H168" s="54">
        <v>8896.4699999999993</v>
      </c>
      <c r="I168" s="76"/>
      <c r="J168" s="3"/>
    </row>
    <row r="169" spans="2:13" x14ac:dyDescent="0.25">
      <c r="B169" s="102"/>
      <c r="C169" s="103"/>
      <c r="D169" s="103"/>
      <c r="E169" s="104"/>
      <c r="F169" s="74"/>
      <c r="G169" s="75"/>
      <c r="H169" s="55"/>
      <c r="I169" s="77"/>
      <c r="J169" s="3"/>
    </row>
    <row r="170" spans="2:13" ht="30" customHeight="1" x14ac:dyDescent="0.25">
      <c r="B170" s="15" t="s">
        <v>39</v>
      </c>
      <c r="C170" s="18"/>
      <c r="D170" s="18"/>
      <c r="E170" s="19"/>
      <c r="F170" s="116">
        <f>SUM(G171:G190)</f>
        <v>1746000</v>
      </c>
      <c r="G170" s="117"/>
      <c r="H170" s="40">
        <f>SUM(H171:H190)</f>
        <v>1252818.74</v>
      </c>
      <c r="I170" s="49"/>
      <c r="J170" s="3"/>
      <c r="M170" t="s">
        <v>75</v>
      </c>
    </row>
    <row r="171" spans="2:13" x14ac:dyDescent="0.25">
      <c r="B171" s="78" t="s">
        <v>19</v>
      </c>
      <c r="C171" s="79"/>
      <c r="D171" s="79"/>
      <c r="E171" s="80"/>
      <c r="F171" s="59">
        <v>120000</v>
      </c>
      <c r="G171" s="68">
        <v>120000</v>
      </c>
      <c r="H171" s="54">
        <v>120000</v>
      </c>
      <c r="I171" s="76"/>
      <c r="J171" s="3"/>
    </row>
    <row r="172" spans="2:13" x14ac:dyDescent="0.25">
      <c r="B172" s="81"/>
      <c r="C172" s="82"/>
      <c r="D172" s="82"/>
      <c r="E172" s="83"/>
      <c r="F172" s="69"/>
      <c r="G172" s="70"/>
      <c r="H172" s="55"/>
      <c r="I172" s="77"/>
      <c r="J172" s="3"/>
    </row>
    <row r="173" spans="2:13" x14ac:dyDescent="0.25">
      <c r="B173" s="85" t="s">
        <v>68</v>
      </c>
      <c r="C173" s="86"/>
      <c r="D173" s="86"/>
      <c r="E173" s="87"/>
      <c r="F173" s="59">
        <v>0</v>
      </c>
      <c r="G173" s="68">
        <v>0</v>
      </c>
      <c r="H173" s="54">
        <v>0</v>
      </c>
      <c r="I173" s="76"/>
      <c r="J173" s="3"/>
    </row>
    <row r="174" spans="2:13" x14ac:dyDescent="0.25">
      <c r="B174" s="88"/>
      <c r="C174" s="89"/>
      <c r="D174" s="89"/>
      <c r="E174" s="90"/>
      <c r="F174" s="69"/>
      <c r="G174" s="70"/>
      <c r="H174" s="55"/>
      <c r="I174" s="77"/>
      <c r="J174" s="3"/>
    </row>
    <row r="175" spans="2:13" x14ac:dyDescent="0.25">
      <c r="B175" s="85" t="s">
        <v>58</v>
      </c>
      <c r="C175" s="86"/>
      <c r="D175" s="86"/>
      <c r="E175" s="87"/>
      <c r="F175" s="59">
        <v>150000</v>
      </c>
      <c r="G175" s="68">
        <v>150000</v>
      </c>
      <c r="H175" s="54">
        <v>150775</v>
      </c>
      <c r="I175" s="76"/>
      <c r="J175" s="3"/>
    </row>
    <row r="176" spans="2:13" x14ac:dyDescent="0.25">
      <c r="B176" s="88"/>
      <c r="C176" s="89"/>
      <c r="D176" s="89"/>
      <c r="E176" s="90"/>
      <c r="F176" s="69"/>
      <c r="G176" s="70"/>
      <c r="H176" s="55"/>
      <c r="I176" s="77"/>
      <c r="J176" s="3"/>
    </row>
    <row r="177" spans="2:15" x14ac:dyDescent="0.25">
      <c r="B177" s="85" t="s">
        <v>65</v>
      </c>
      <c r="C177" s="86"/>
      <c r="D177" s="86"/>
      <c r="E177" s="87"/>
      <c r="F177" s="59">
        <v>30000</v>
      </c>
      <c r="G177" s="68">
        <v>30000</v>
      </c>
      <c r="H177" s="54">
        <v>0</v>
      </c>
      <c r="I177" s="76"/>
      <c r="J177" s="3"/>
    </row>
    <row r="178" spans="2:15" x14ac:dyDescent="0.25">
      <c r="B178" s="88"/>
      <c r="C178" s="89"/>
      <c r="D178" s="89"/>
      <c r="E178" s="90"/>
      <c r="F178" s="69"/>
      <c r="G178" s="70"/>
      <c r="H178" s="55"/>
      <c r="I178" s="77"/>
      <c r="J178" s="3"/>
    </row>
    <row r="179" spans="2:15" x14ac:dyDescent="0.25">
      <c r="B179" s="85" t="s">
        <v>20</v>
      </c>
      <c r="C179" s="86"/>
      <c r="D179" s="86"/>
      <c r="E179" s="87"/>
      <c r="F179" s="59">
        <v>250000</v>
      </c>
      <c r="G179" s="68">
        <v>250000</v>
      </c>
      <c r="H179" s="54">
        <v>244458</v>
      </c>
      <c r="I179" s="76"/>
      <c r="J179" s="3"/>
    </row>
    <row r="180" spans="2:15" x14ac:dyDescent="0.25">
      <c r="B180" s="88"/>
      <c r="C180" s="89"/>
      <c r="D180" s="89"/>
      <c r="E180" s="90"/>
      <c r="F180" s="69"/>
      <c r="G180" s="70"/>
      <c r="H180" s="55"/>
      <c r="I180" s="77"/>
      <c r="J180" s="3"/>
    </row>
    <row r="181" spans="2:15" x14ac:dyDescent="0.25">
      <c r="B181" s="85" t="s">
        <v>27</v>
      </c>
      <c r="C181" s="86"/>
      <c r="D181" s="86"/>
      <c r="E181" s="87"/>
      <c r="F181" s="105">
        <v>26000</v>
      </c>
      <c r="G181" s="106">
        <v>26000</v>
      </c>
      <c r="H181" s="54">
        <v>25000</v>
      </c>
      <c r="I181" s="76"/>
      <c r="J181" s="3"/>
    </row>
    <row r="182" spans="2:15" x14ac:dyDescent="0.25">
      <c r="B182" s="88"/>
      <c r="C182" s="89"/>
      <c r="D182" s="89"/>
      <c r="E182" s="90"/>
      <c r="F182" s="107"/>
      <c r="G182" s="108"/>
      <c r="H182" s="55"/>
      <c r="I182" s="77"/>
      <c r="J182" s="3"/>
    </row>
    <row r="183" spans="2:15" x14ac:dyDescent="0.25">
      <c r="B183" s="85" t="s">
        <v>13</v>
      </c>
      <c r="C183" s="86"/>
      <c r="D183" s="86"/>
      <c r="E183" s="87"/>
      <c r="F183" s="105">
        <v>400000</v>
      </c>
      <c r="G183" s="106">
        <v>400000</v>
      </c>
      <c r="H183" s="54">
        <v>252613.99</v>
      </c>
      <c r="I183" s="76"/>
      <c r="J183" s="3"/>
    </row>
    <row r="184" spans="2:15" x14ac:dyDescent="0.25">
      <c r="B184" s="88"/>
      <c r="C184" s="89"/>
      <c r="D184" s="89"/>
      <c r="E184" s="90"/>
      <c r="F184" s="107"/>
      <c r="G184" s="108"/>
      <c r="H184" s="55"/>
      <c r="I184" s="77"/>
      <c r="J184" s="3"/>
    </row>
    <row r="185" spans="2:15" x14ac:dyDescent="0.25">
      <c r="B185" s="99" t="s">
        <v>30</v>
      </c>
      <c r="C185" s="100"/>
      <c r="D185" s="100"/>
      <c r="E185" s="101"/>
      <c r="F185" s="105">
        <v>420000</v>
      </c>
      <c r="G185" s="106">
        <v>420000</v>
      </c>
      <c r="H185" s="54">
        <v>459971.75</v>
      </c>
      <c r="I185" s="76"/>
      <c r="J185" s="3"/>
      <c r="O185" t="s">
        <v>76</v>
      </c>
    </row>
    <row r="186" spans="2:15" x14ac:dyDescent="0.25">
      <c r="B186" s="102"/>
      <c r="C186" s="103"/>
      <c r="D186" s="103"/>
      <c r="E186" s="104"/>
      <c r="F186" s="107"/>
      <c r="G186" s="108"/>
      <c r="H186" s="55"/>
      <c r="I186" s="77"/>
      <c r="J186" s="3"/>
    </row>
    <row r="187" spans="2:15" x14ac:dyDescent="0.25">
      <c r="B187" s="93" t="s">
        <v>21</v>
      </c>
      <c r="C187" s="94"/>
      <c r="D187" s="94"/>
      <c r="E187" s="95"/>
      <c r="F187" s="105">
        <v>200000</v>
      </c>
      <c r="G187" s="106">
        <v>200000</v>
      </c>
      <c r="H187" s="54">
        <v>0</v>
      </c>
      <c r="I187" s="76"/>
      <c r="J187" s="3"/>
    </row>
    <row r="188" spans="2:15" x14ac:dyDescent="0.25">
      <c r="B188" s="96"/>
      <c r="C188" s="97"/>
      <c r="D188" s="97"/>
      <c r="E188" s="98"/>
      <c r="F188" s="107"/>
      <c r="G188" s="108"/>
      <c r="H188" s="55"/>
      <c r="I188" s="77"/>
      <c r="J188" s="3"/>
    </row>
    <row r="189" spans="2:15" x14ac:dyDescent="0.25">
      <c r="B189" s="93" t="s">
        <v>71</v>
      </c>
      <c r="C189" s="94"/>
      <c r="D189" s="94"/>
      <c r="E189" s="95"/>
      <c r="F189" s="105">
        <v>150000</v>
      </c>
      <c r="G189" s="106">
        <v>150000</v>
      </c>
      <c r="H189" s="54">
        <v>0</v>
      </c>
      <c r="I189" s="76"/>
      <c r="J189" s="3"/>
    </row>
    <row r="190" spans="2:15" x14ac:dyDescent="0.25">
      <c r="B190" s="96"/>
      <c r="C190" s="97"/>
      <c r="D190" s="97"/>
      <c r="E190" s="98"/>
      <c r="F190" s="107"/>
      <c r="G190" s="108"/>
      <c r="H190" s="55"/>
      <c r="I190" s="77"/>
      <c r="J190" s="3"/>
    </row>
    <row r="191" spans="2:15" ht="31.5" customHeight="1" x14ac:dyDescent="0.25">
      <c r="B191" s="15" t="s">
        <v>40</v>
      </c>
      <c r="C191" s="16"/>
      <c r="D191" s="16"/>
      <c r="E191" s="17"/>
      <c r="F191" s="116">
        <f>SUM(G192,G199)</f>
        <v>0</v>
      </c>
      <c r="G191" s="117"/>
      <c r="H191" s="40">
        <f>SUM(H192:H199)</f>
        <v>0</v>
      </c>
      <c r="I191" s="49"/>
      <c r="J191" s="3"/>
    </row>
    <row r="192" spans="2:15" x14ac:dyDescent="0.25">
      <c r="B192" s="78" t="s">
        <v>25</v>
      </c>
      <c r="C192" s="79"/>
      <c r="D192" s="79"/>
      <c r="E192" s="80"/>
      <c r="F192" s="105">
        <v>0</v>
      </c>
      <c r="G192" s="106">
        <v>0</v>
      </c>
      <c r="H192" s="54">
        <v>0</v>
      </c>
      <c r="I192" s="76"/>
      <c r="J192" s="3"/>
    </row>
    <row r="193" spans="2:10" x14ac:dyDescent="0.25">
      <c r="B193" s="81"/>
      <c r="C193" s="82"/>
      <c r="D193" s="82"/>
      <c r="E193" s="83"/>
      <c r="F193" s="107"/>
      <c r="G193" s="108"/>
      <c r="H193" s="55"/>
      <c r="I193" s="77"/>
      <c r="J193" s="3"/>
    </row>
    <row r="194" spans="2:10" x14ac:dyDescent="0.25">
      <c r="B194" s="78" t="s">
        <v>57</v>
      </c>
      <c r="C194" s="79"/>
      <c r="D194" s="79"/>
      <c r="E194" s="80"/>
      <c r="F194" s="105">
        <v>0</v>
      </c>
      <c r="G194" s="106">
        <v>0</v>
      </c>
      <c r="H194" s="54">
        <v>0</v>
      </c>
      <c r="I194" s="76"/>
      <c r="J194" s="3"/>
    </row>
    <row r="195" spans="2:10" x14ac:dyDescent="0.25">
      <c r="B195" s="81"/>
      <c r="C195" s="82"/>
      <c r="D195" s="82"/>
      <c r="E195" s="83"/>
      <c r="F195" s="107"/>
      <c r="G195" s="108"/>
      <c r="H195" s="55"/>
      <c r="I195" s="77"/>
      <c r="J195" s="3"/>
    </row>
    <row r="196" spans="2:10" x14ac:dyDescent="0.25">
      <c r="B196" s="85" t="s">
        <v>13</v>
      </c>
      <c r="C196" s="86"/>
      <c r="D196" s="86"/>
      <c r="E196" s="87"/>
      <c r="F196" s="59">
        <v>0</v>
      </c>
      <c r="G196" s="68">
        <v>0</v>
      </c>
      <c r="H196" s="54">
        <v>0</v>
      </c>
      <c r="I196" s="76"/>
      <c r="J196" s="3"/>
    </row>
    <row r="197" spans="2:10" x14ac:dyDescent="0.25">
      <c r="B197" s="88"/>
      <c r="C197" s="89"/>
      <c r="D197" s="89"/>
      <c r="E197" s="90"/>
      <c r="F197" s="69"/>
      <c r="G197" s="70"/>
      <c r="H197" s="55"/>
      <c r="I197" s="77"/>
      <c r="J197" s="3"/>
    </row>
    <row r="198" spans="2:10" x14ac:dyDescent="0.25">
      <c r="B198" s="93" t="s">
        <v>31</v>
      </c>
      <c r="C198" s="94"/>
      <c r="D198" s="94"/>
      <c r="E198" s="95"/>
      <c r="F198" s="59">
        <v>0</v>
      </c>
      <c r="G198" s="68">
        <v>0</v>
      </c>
      <c r="H198" s="54">
        <v>0</v>
      </c>
      <c r="I198" s="76"/>
      <c r="J198" s="3"/>
    </row>
    <row r="199" spans="2:10" x14ac:dyDescent="0.25">
      <c r="B199" s="96"/>
      <c r="C199" s="97"/>
      <c r="D199" s="97"/>
      <c r="E199" s="98"/>
      <c r="F199" s="69"/>
      <c r="G199" s="70"/>
      <c r="H199" s="55"/>
      <c r="I199" s="77"/>
      <c r="J199" s="3"/>
    </row>
    <row r="200" spans="2:10" ht="32.25" customHeight="1" x14ac:dyDescent="0.25">
      <c r="B200" s="15" t="s">
        <v>46</v>
      </c>
      <c r="C200" s="16"/>
      <c r="D200" s="16"/>
      <c r="E200" s="17"/>
      <c r="F200" s="116">
        <v>220000</v>
      </c>
      <c r="G200" s="117"/>
      <c r="H200" s="40">
        <f>SUM(H201:H206)</f>
        <v>0</v>
      </c>
      <c r="I200" s="49"/>
      <c r="J200" s="3"/>
    </row>
    <row r="201" spans="2:10" x14ac:dyDescent="0.25">
      <c r="B201" s="93" t="s">
        <v>32</v>
      </c>
      <c r="C201" s="94"/>
      <c r="D201" s="94"/>
      <c r="E201" s="95"/>
      <c r="F201" s="59">
        <v>0</v>
      </c>
      <c r="G201" s="68">
        <v>0</v>
      </c>
      <c r="H201" s="54">
        <v>0</v>
      </c>
      <c r="I201" s="76"/>
      <c r="J201" s="3"/>
    </row>
    <row r="202" spans="2:10" x14ac:dyDescent="0.25">
      <c r="B202" s="96"/>
      <c r="C202" s="97"/>
      <c r="D202" s="97"/>
      <c r="E202" s="98"/>
      <c r="F202" s="60"/>
      <c r="G202" s="84"/>
      <c r="H202" s="55"/>
      <c r="I202" s="77"/>
      <c r="J202" s="3"/>
    </row>
    <row r="203" spans="2:10" x14ac:dyDescent="0.25">
      <c r="B203" s="93" t="s">
        <v>34</v>
      </c>
      <c r="C203" s="94"/>
      <c r="D203" s="94"/>
      <c r="E203" s="95"/>
      <c r="F203" s="59">
        <v>0</v>
      </c>
      <c r="G203" s="68">
        <v>0</v>
      </c>
      <c r="H203" s="54">
        <v>0</v>
      </c>
      <c r="I203" s="76"/>
      <c r="J203" s="3"/>
    </row>
    <row r="204" spans="2:10" x14ac:dyDescent="0.25">
      <c r="B204" s="96"/>
      <c r="C204" s="97"/>
      <c r="D204" s="97"/>
      <c r="E204" s="98"/>
      <c r="F204" s="69"/>
      <c r="G204" s="70"/>
      <c r="H204" s="55"/>
      <c r="I204" s="77"/>
      <c r="J204" s="3"/>
    </row>
    <row r="205" spans="2:10" x14ac:dyDescent="0.25">
      <c r="B205" s="93" t="s">
        <v>71</v>
      </c>
      <c r="C205" s="94"/>
      <c r="D205" s="94"/>
      <c r="E205" s="95"/>
      <c r="F205" s="59">
        <v>220000</v>
      </c>
      <c r="G205" s="68">
        <v>220000</v>
      </c>
      <c r="H205" s="54">
        <v>0</v>
      </c>
      <c r="I205" s="76"/>
      <c r="J205" s="3"/>
    </row>
    <row r="206" spans="2:10" x14ac:dyDescent="0.25">
      <c r="B206" s="96"/>
      <c r="C206" s="97"/>
      <c r="D206" s="97"/>
      <c r="E206" s="98"/>
      <c r="F206" s="69"/>
      <c r="G206" s="70"/>
      <c r="H206" s="55"/>
      <c r="I206" s="77"/>
      <c r="J206" s="3"/>
    </row>
    <row r="207" spans="2:10" ht="28.5" customHeight="1" x14ac:dyDescent="0.25">
      <c r="B207" s="15" t="s">
        <v>47</v>
      </c>
      <c r="C207" s="16"/>
      <c r="D207" s="16"/>
      <c r="E207" s="17"/>
      <c r="F207" s="116">
        <f>SUM(G208)</f>
        <v>1500000</v>
      </c>
      <c r="G207" s="117"/>
      <c r="H207" s="40">
        <f>SUM(H208)</f>
        <v>1497347.39</v>
      </c>
      <c r="I207" s="49"/>
      <c r="J207" s="3"/>
    </row>
    <row r="208" spans="2:10" x14ac:dyDescent="0.25">
      <c r="B208" s="93" t="s">
        <v>35</v>
      </c>
      <c r="C208" s="94"/>
      <c r="D208" s="94"/>
      <c r="E208" s="95"/>
      <c r="F208" s="72">
        <v>1500000</v>
      </c>
      <c r="G208" s="73">
        <v>1500000</v>
      </c>
      <c r="H208" s="54">
        <v>1497347.39</v>
      </c>
      <c r="I208" s="76"/>
      <c r="J208" s="3"/>
    </row>
    <row r="209" spans="1:10" x14ac:dyDescent="0.25">
      <c r="B209" s="96"/>
      <c r="C209" s="97"/>
      <c r="D209" s="97"/>
      <c r="E209" s="98"/>
      <c r="F209" s="74"/>
      <c r="G209" s="75"/>
      <c r="H209" s="55"/>
      <c r="I209" s="77"/>
      <c r="J209" s="3"/>
    </row>
    <row r="210" spans="1:10" ht="26.45" customHeight="1" x14ac:dyDescent="0.25">
      <c r="B210" s="15" t="s">
        <v>66</v>
      </c>
      <c r="C210" s="16"/>
      <c r="D210" s="16"/>
      <c r="E210" s="17"/>
      <c r="F210" s="116">
        <f>SUM(G211:G216)</f>
        <v>150000</v>
      </c>
      <c r="G210" s="117"/>
      <c r="H210" s="40">
        <f>SUM(H211:H216)</f>
        <v>135007.63</v>
      </c>
      <c r="I210" s="49"/>
      <c r="J210" s="3"/>
    </row>
    <row r="211" spans="1:10" x14ac:dyDescent="0.25">
      <c r="B211" s="78" t="s">
        <v>69</v>
      </c>
      <c r="C211" s="79"/>
      <c r="D211" s="79"/>
      <c r="E211" s="80"/>
      <c r="F211" s="72">
        <v>100000</v>
      </c>
      <c r="G211" s="73">
        <v>100000</v>
      </c>
      <c r="H211" s="54">
        <v>92045.13</v>
      </c>
      <c r="I211" s="76"/>
      <c r="J211" s="3"/>
    </row>
    <row r="212" spans="1:10" x14ac:dyDescent="0.25">
      <c r="B212" s="81"/>
      <c r="C212" s="82"/>
      <c r="D212" s="82"/>
      <c r="E212" s="83"/>
      <c r="F212" s="74"/>
      <c r="G212" s="75"/>
      <c r="H212" s="55"/>
      <c r="I212" s="77"/>
      <c r="J212" s="3"/>
    </row>
    <row r="213" spans="1:10" x14ac:dyDescent="0.25">
      <c r="B213" s="93" t="s">
        <v>70</v>
      </c>
      <c r="C213" s="94"/>
      <c r="D213" s="94"/>
      <c r="E213" s="95"/>
      <c r="F213" s="72">
        <v>0</v>
      </c>
      <c r="G213" s="73">
        <v>0</v>
      </c>
      <c r="H213" s="54">
        <v>0</v>
      </c>
      <c r="I213" s="76"/>
      <c r="J213" s="3"/>
    </row>
    <row r="214" spans="1:10" x14ac:dyDescent="0.25">
      <c r="B214" s="96"/>
      <c r="C214" s="97"/>
      <c r="D214" s="97"/>
      <c r="E214" s="98"/>
      <c r="F214" s="74"/>
      <c r="G214" s="75"/>
      <c r="H214" s="55"/>
      <c r="I214" s="77"/>
      <c r="J214" s="3"/>
    </row>
    <row r="215" spans="1:10" x14ac:dyDescent="0.25">
      <c r="B215" s="93" t="s">
        <v>15</v>
      </c>
      <c r="C215" s="94"/>
      <c r="D215" s="94"/>
      <c r="E215" s="95"/>
      <c r="F215" s="72">
        <v>50000</v>
      </c>
      <c r="G215" s="73">
        <v>50000</v>
      </c>
      <c r="H215" s="54">
        <v>42962.5</v>
      </c>
      <c r="I215" s="76"/>
      <c r="J215" s="3"/>
    </row>
    <row r="216" spans="1:10" x14ac:dyDescent="0.25">
      <c r="B216" s="96"/>
      <c r="C216" s="97"/>
      <c r="D216" s="97"/>
      <c r="E216" s="98"/>
      <c r="F216" s="74"/>
      <c r="G216" s="75"/>
      <c r="H216" s="55"/>
      <c r="I216" s="77"/>
      <c r="J216" s="3"/>
    </row>
    <row r="217" spans="1:10" ht="26.45" customHeight="1" x14ac:dyDescent="0.25">
      <c r="B217" s="15" t="s">
        <v>73</v>
      </c>
      <c r="C217" s="16"/>
      <c r="D217" s="16"/>
      <c r="E217" s="17"/>
      <c r="F217" s="116">
        <f>SUM(F218)</f>
        <v>480000</v>
      </c>
      <c r="G217" s="117"/>
      <c r="H217" s="40">
        <f>SUM(H218)</f>
        <v>0</v>
      </c>
      <c r="I217" s="49"/>
      <c r="J217" s="3"/>
    </row>
    <row r="218" spans="1:10" x14ac:dyDescent="0.25">
      <c r="B218" s="78" t="s">
        <v>13</v>
      </c>
      <c r="C218" s="79"/>
      <c r="D218" s="79"/>
      <c r="E218" s="80"/>
      <c r="F218" s="72">
        <v>480000</v>
      </c>
      <c r="G218" s="73"/>
      <c r="H218" s="54">
        <v>0</v>
      </c>
      <c r="I218" s="76"/>
      <c r="J218" s="3"/>
    </row>
    <row r="219" spans="1:10" x14ac:dyDescent="0.25">
      <c r="B219" s="81"/>
      <c r="C219" s="82"/>
      <c r="D219" s="82"/>
      <c r="E219" s="83"/>
      <c r="F219" s="74"/>
      <c r="G219" s="75"/>
      <c r="H219" s="55"/>
      <c r="I219" s="77"/>
      <c r="J219" s="3"/>
    </row>
    <row r="220" spans="1:10" x14ac:dyDescent="0.25">
      <c r="B220" s="33"/>
      <c r="C220" s="33"/>
      <c r="D220" s="33"/>
      <c r="E220" s="33"/>
      <c r="F220" s="34"/>
      <c r="G220" s="34"/>
      <c r="H220" s="34"/>
      <c r="I220" s="50"/>
      <c r="J220" s="3"/>
    </row>
    <row r="221" spans="1:10" x14ac:dyDescent="0.25">
      <c r="I221" s="51"/>
    </row>
    <row r="222" spans="1:10" x14ac:dyDescent="0.25">
      <c r="A222" s="20"/>
      <c r="B222" s="21" t="s">
        <v>48</v>
      </c>
      <c r="C222" s="22"/>
      <c r="D222" s="22"/>
      <c r="E222" s="22"/>
      <c r="F222" s="23"/>
      <c r="G222" s="23"/>
      <c r="H222" s="23"/>
      <c r="I222" s="51"/>
    </row>
    <row r="223" spans="1:10" x14ac:dyDescent="0.25">
      <c r="A223" s="20"/>
      <c r="B223" s="22"/>
      <c r="C223" s="22"/>
      <c r="D223" s="22"/>
      <c r="E223" s="22"/>
      <c r="F223" s="23"/>
      <c r="G223" s="23"/>
      <c r="H223" s="23"/>
      <c r="I223" s="51"/>
    </row>
    <row r="224" spans="1:10" x14ac:dyDescent="0.25">
      <c r="A224" s="24" t="s">
        <v>49</v>
      </c>
      <c r="B224" s="22" t="str">
        <f>B80</f>
        <v>KOMUNALNI DOPRINOSI</v>
      </c>
      <c r="C224" s="22"/>
      <c r="D224" s="22"/>
      <c r="E224" s="22"/>
      <c r="F224" s="118">
        <f>F80</f>
        <v>2232000</v>
      </c>
      <c r="G224" s="119"/>
      <c r="H224" s="32">
        <f>H80</f>
        <v>1973921.16</v>
      </c>
      <c r="I224" s="52"/>
    </row>
    <row r="225" spans="1:11" x14ac:dyDescent="0.25">
      <c r="A225" s="24" t="s">
        <v>50</v>
      </c>
      <c r="B225" s="22" t="str">
        <f>B102</f>
        <v>KAPITALNE POMOĆI</v>
      </c>
      <c r="C225" s="22"/>
      <c r="D225" s="22"/>
      <c r="E225" s="22"/>
      <c r="F225" s="118">
        <f>F102</f>
        <v>20110000</v>
      </c>
      <c r="G225" s="119"/>
      <c r="H225" s="32">
        <f>H102</f>
        <v>8059416.5899999999</v>
      </c>
      <c r="I225" s="52"/>
    </row>
    <row r="226" spans="1:11" x14ac:dyDescent="0.25">
      <c r="A226" s="24" t="s">
        <v>61</v>
      </c>
      <c r="B226" s="22" t="str">
        <f>B142</f>
        <v>VLASTITI PRIHOD PUČKOG OTVORENOG UČILIŠTA</v>
      </c>
      <c r="C226" s="22"/>
      <c r="D226" s="22"/>
      <c r="E226" s="22"/>
      <c r="F226" s="118">
        <f>F142</f>
        <v>375000</v>
      </c>
      <c r="G226" s="119"/>
      <c r="H226" s="32">
        <f>H142</f>
        <v>712105.66</v>
      </c>
      <c r="I226" s="52"/>
    </row>
    <row r="227" spans="1:11" x14ac:dyDescent="0.25">
      <c r="A227" s="24" t="s">
        <v>51</v>
      </c>
      <c r="B227" s="22" t="str">
        <f>B147</f>
        <v>NAKNADA ZA PRIDOB. ENER. MIN. SIR. R. RENTA</v>
      </c>
      <c r="C227" s="22"/>
      <c r="D227" s="22"/>
      <c r="E227" s="22"/>
      <c r="F227" s="118">
        <f>F147</f>
        <v>2592000</v>
      </c>
      <c r="G227" s="119"/>
      <c r="H227" s="32">
        <f>H147</f>
        <v>2533095.5299999998</v>
      </c>
      <c r="I227" s="52"/>
    </row>
    <row r="228" spans="1:11" x14ac:dyDescent="0.25">
      <c r="A228" s="24" t="s">
        <v>52</v>
      </c>
      <c r="B228" s="22" t="str">
        <f>B170</f>
        <v>PRIHODI OD PRODAJE FIN. I NEFIN. IMOVINE</v>
      </c>
      <c r="C228" s="22"/>
      <c r="D228" s="22"/>
      <c r="E228" s="22"/>
      <c r="F228" s="119">
        <f>F170</f>
        <v>1746000</v>
      </c>
      <c r="G228" s="119"/>
      <c r="H228" s="32">
        <f>H170</f>
        <v>1252818.74</v>
      </c>
      <c r="I228" s="52"/>
    </row>
    <row r="229" spans="1:11" x14ac:dyDescent="0.25">
      <c r="A229" s="24" t="s">
        <v>53</v>
      </c>
      <c r="B229" s="22" t="str">
        <f>B191</f>
        <v>KOMUNALNA NAKNADA</v>
      </c>
      <c r="C229" s="22"/>
      <c r="D229" s="22"/>
      <c r="E229" s="22"/>
      <c r="F229" s="119">
        <v>0</v>
      </c>
      <c r="G229" s="119"/>
      <c r="H229" s="32">
        <f>H191</f>
        <v>0</v>
      </c>
      <c r="I229" s="52"/>
    </row>
    <row r="230" spans="1:11" x14ac:dyDescent="0.25">
      <c r="A230" s="24" t="s">
        <v>55</v>
      </c>
      <c r="B230" s="22" t="str">
        <f>B200</f>
        <v>OPĆI PRIHODI I PRIMICI</v>
      </c>
      <c r="C230" s="22"/>
      <c r="D230" s="22"/>
      <c r="E230" s="22"/>
      <c r="F230" s="119">
        <f>F200</f>
        <v>220000</v>
      </c>
      <c r="G230" s="119"/>
      <c r="H230" s="32">
        <f>H200</f>
        <v>0</v>
      </c>
      <c r="I230" s="52"/>
    </row>
    <row r="231" spans="1:11" x14ac:dyDescent="0.25">
      <c r="A231" s="24" t="s">
        <v>56</v>
      </c>
      <c r="B231" s="22" t="str">
        <f>B207</f>
        <v>NAMJENSKI PRIMICI OD ZADUŽIVANJA</v>
      </c>
      <c r="C231" s="22"/>
      <c r="D231" s="22"/>
      <c r="E231" s="22"/>
      <c r="F231" s="118">
        <f>F207</f>
        <v>1500000</v>
      </c>
      <c r="G231" s="119"/>
      <c r="H231" s="32">
        <f>H207</f>
        <v>1497347.39</v>
      </c>
      <c r="I231" s="52"/>
    </row>
    <row r="232" spans="1:11" x14ac:dyDescent="0.25">
      <c r="A232" s="24" t="s">
        <v>67</v>
      </c>
      <c r="B232" s="22" t="s">
        <v>66</v>
      </c>
      <c r="C232" s="22"/>
      <c r="D232" s="22"/>
      <c r="E232" s="22"/>
      <c r="F232" s="118">
        <f>F210</f>
        <v>150000</v>
      </c>
      <c r="G232" s="119"/>
      <c r="H232" s="32">
        <f>H210</f>
        <v>135007.63</v>
      </c>
      <c r="I232" s="52"/>
    </row>
    <row r="233" spans="1:11" x14ac:dyDescent="0.25">
      <c r="A233" s="24" t="s">
        <v>74</v>
      </c>
      <c r="B233" s="22" t="s">
        <v>73</v>
      </c>
      <c r="C233" s="22"/>
      <c r="D233" s="22"/>
      <c r="E233" s="22"/>
      <c r="F233" s="118">
        <f>F217</f>
        <v>480000</v>
      </c>
      <c r="G233" s="119"/>
      <c r="H233" s="32">
        <f>H217</f>
        <v>0</v>
      </c>
      <c r="I233" s="52"/>
    </row>
    <row r="234" spans="1:11" x14ac:dyDescent="0.25">
      <c r="A234" s="20"/>
      <c r="B234" s="25" t="s">
        <v>54</v>
      </c>
      <c r="C234" s="26"/>
      <c r="D234" s="26"/>
      <c r="E234" s="26"/>
      <c r="F234" s="120">
        <f>SUM(F224:F233)</f>
        <v>29405000</v>
      </c>
      <c r="G234" s="121"/>
      <c r="H234" s="47">
        <f>SUM(H224:H233)</f>
        <v>16163712.700000001</v>
      </c>
      <c r="I234" s="53"/>
    </row>
    <row r="235" spans="1:11" x14ac:dyDescent="0.25">
      <c r="I235" s="51"/>
    </row>
    <row r="236" spans="1:11" x14ac:dyDescent="0.25">
      <c r="B236" s="115" t="s">
        <v>5</v>
      </c>
      <c r="C236" s="115"/>
      <c r="D236" s="115"/>
      <c r="E236" s="115"/>
      <c r="F236" s="115"/>
      <c r="G236" s="115"/>
      <c r="H236" s="115"/>
      <c r="I236" s="115"/>
      <c r="J236" s="115"/>
      <c r="K236" s="9"/>
    </row>
    <row r="237" spans="1:11" ht="54" customHeight="1" x14ac:dyDescent="0.25">
      <c r="B237" s="113" t="s">
        <v>80</v>
      </c>
      <c r="C237" s="114"/>
      <c r="D237" s="114"/>
      <c r="E237" s="114"/>
      <c r="F237" s="114"/>
      <c r="G237" s="114"/>
      <c r="H237" s="39"/>
      <c r="I237" s="35"/>
      <c r="J237" s="35"/>
      <c r="K237" s="8"/>
    </row>
    <row r="238" spans="1:11" x14ac:dyDescent="0.25">
      <c r="B238" s="14"/>
      <c r="C238" s="14"/>
      <c r="D238" s="14"/>
      <c r="E238" s="14"/>
      <c r="F238" s="14"/>
      <c r="G238" s="14"/>
      <c r="H238" s="14"/>
      <c r="I238" s="14"/>
      <c r="J238" s="14"/>
      <c r="K238" s="9"/>
    </row>
    <row r="239" spans="1:11" x14ac:dyDescent="0.25">
      <c r="B239" s="115" t="s">
        <v>6</v>
      </c>
      <c r="C239" s="115"/>
      <c r="D239" s="115"/>
      <c r="E239" s="115"/>
      <c r="F239" s="115"/>
      <c r="G239" s="115"/>
      <c r="H239" s="115"/>
      <c r="I239" s="115"/>
      <c r="J239" s="115"/>
      <c r="K239" s="9"/>
    </row>
    <row r="240" spans="1:11" x14ac:dyDescent="0.25">
      <c r="B240" s="115" t="s">
        <v>7</v>
      </c>
      <c r="C240" s="115"/>
      <c r="D240" s="115"/>
      <c r="E240" s="115"/>
      <c r="F240" s="115"/>
      <c r="G240" s="115"/>
      <c r="H240" s="115"/>
      <c r="I240" s="115"/>
      <c r="J240" s="115"/>
      <c r="K240" s="9"/>
    </row>
    <row r="241" spans="2:11" x14ac:dyDescent="0.25">
      <c r="B241" s="115" t="s">
        <v>8</v>
      </c>
      <c r="C241" s="115"/>
      <c r="D241" s="115"/>
      <c r="E241" s="115"/>
      <c r="F241" s="115"/>
      <c r="G241" s="115"/>
      <c r="H241" s="115"/>
      <c r="I241" s="115"/>
      <c r="J241" s="115"/>
      <c r="K241" s="9"/>
    </row>
    <row r="242" spans="2:11" x14ac:dyDescent="0.25">
      <c r="B242" s="115" t="s">
        <v>9</v>
      </c>
      <c r="C242" s="115"/>
      <c r="D242" s="115"/>
      <c r="E242" s="115"/>
      <c r="F242" s="115"/>
      <c r="G242" s="115"/>
      <c r="H242" s="115"/>
      <c r="I242" s="115"/>
      <c r="J242" s="115"/>
      <c r="K242" s="9"/>
    </row>
    <row r="243" spans="2:11" x14ac:dyDescent="0.25">
      <c r="B243" s="20" t="s">
        <v>81</v>
      </c>
      <c r="C243" s="14"/>
      <c r="D243" s="14"/>
      <c r="E243" s="14"/>
      <c r="F243" s="36" t="s">
        <v>10</v>
      </c>
      <c r="G243" s="36"/>
      <c r="H243" s="36"/>
      <c r="I243" s="36"/>
      <c r="J243" s="36"/>
      <c r="K243" s="9"/>
    </row>
    <row r="244" spans="2:11" x14ac:dyDescent="0.25">
      <c r="B244" s="20" t="s">
        <v>82</v>
      </c>
      <c r="C244" s="14"/>
      <c r="D244" s="14"/>
      <c r="E244" s="14"/>
      <c r="F244" s="14"/>
      <c r="G244" s="14"/>
      <c r="H244" s="14"/>
      <c r="I244" s="14"/>
      <c r="J244" s="14"/>
      <c r="K244" s="9"/>
    </row>
    <row r="245" spans="2:11" x14ac:dyDescent="0.25">
      <c r="B245" s="37" t="s">
        <v>83</v>
      </c>
      <c r="C245" s="14"/>
      <c r="D245" s="14"/>
      <c r="E245" s="14"/>
      <c r="F245" s="38" t="s">
        <v>62</v>
      </c>
      <c r="G245" s="38"/>
      <c r="H245" s="38"/>
      <c r="I245" s="38"/>
      <c r="J245" s="38"/>
      <c r="K245" s="9"/>
    </row>
    <row r="246" spans="2:11" x14ac:dyDescent="0.25">
      <c r="B246" s="9"/>
      <c r="C246" s="9"/>
      <c r="D246" s="9"/>
      <c r="E246" s="9"/>
      <c r="F246" s="9"/>
      <c r="G246" s="9"/>
      <c r="H246" s="9"/>
      <c r="I246" s="9"/>
      <c r="J246" s="9"/>
      <c r="K246" s="9"/>
    </row>
    <row r="247" spans="2:11" x14ac:dyDescent="0.25">
      <c r="B247" s="10"/>
      <c r="C247" s="9"/>
      <c r="D247" s="9"/>
      <c r="E247" s="9"/>
      <c r="F247" s="9"/>
      <c r="G247" s="9"/>
      <c r="H247" s="9"/>
      <c r="I247" s="9"/>
      <c r="J247" s="9"/>
      <c r="K247" s="9"/>
    </row>
    <row r="248" spans="2:11" x14ac:dyDescent="0.25">
      <c r="B248" s="9"/>
      <c r="C248" s="9"/>
      <c r="D248" s="9"/>
      <c r="E248" s="9"/>
      <c r="F248" s="9"/>
      <c r="G248" s="9"/>
      <c r="H248" s="9"/>
      <c r="I248" s="9"/>
      <c r="J248" s="9"/>
      <c r="K248" s="9"/>
    </row>
    <row r="249" spans="2:11" x14ac:dyDescent="0.25">
      <c r="B249" s="9"/>
      <c r="C249" s="9"/>
      <c r="D249" s="9"/>
      <c r="E249" s="9"/>
      <c r="F249" s="9"/>
      <c r="G249" s="9"/>
      <c r="H249" s="9"/>
      <c r="I249" s="9"/>
      <c r="J249" s="9"/>
      <c r="K249" s="9"/>
    </row>
    <row r="250" spans="2:11" x14ac:dyDescent="0.25">
      <c r="B250" s="9"/>
      <c r="C250" s="9"/>
      <c r="D250" s="9"/>
      <c r="E250" s="9"/>
      <c r="F250" s="9"/>
      <c r="G250" s="9"/>
      <c r="H250" s="9"/>
      <c r="I250" s="9"/>
      <c r="J250" s="9"/>
      <c r="K250" s="9"/>
    </row>
    <row r="251" spans="2:11" x14ac:dyDescent="0.25">
      <c r="B251" s="9"/>
      <c r="C251" s="9"/>
      <c r="D251" s="9"/>
      <c r="E251" s="9"/>
      <c r="F251" s="9"/>
      <c r="G251" s="9"/>
      <c r="H251" s="9"/>
      <c r="I251" s="9"/>
      <c r="J251" s="9"/>
      <c r="K251" s="9"/>
    </row>
  </sheetData>
  <mergeCells count="435">
    <mergeCell ref="B218:E219"/>
    <mergeCell ref="F218:G219"/>
    <mergeCell ref="I218:I219"/>
    <mergeCell ref="F233:G233"/>
    <mergeCell ref="B205:E206"/>
    <mergeCell ref="F205:G206"/>
    <mergeCell ref="I205:I206"/>
    <mergeCell ref="B187:E188"/>
    <mergeCell ref="F187:G188"/>
    <mergeCell ref="I187:I188"/>
    <mergeCell ref="B189:E190"/>
    <mergeCell ref="F189:G190"/>
    <mergeCell ref="I189:I190"/>
    <mergeCell ref="B211:E212"/>
    <mergeCell ref="F211:G212"/>
    <mergeCell ref="I211:I212"/>
    <mergeCell ref="B213:E214"/>
    <mergeCell ref="F213:G214"/>
    <mergeCell ref="I213:I214"/>
    <mergeCell ref="F210:G210"/>
    <mergeCell ref="B215:E216"/>
    <mergeCell ref="F215:G216"/>
    <mergeCell ref="I215:I216"/>
    <mergeCell ref="F232:G232"/>
    <mergeCell ref="I156:I157"/>
    <mergeCell ref="B164:E165"/>
    <mergeCell ref="F164:G165"/>
    <mergeCell ref="I164:I165"/>
    <mergeCell ref="B171:E172"/>
    <mergeCell ref="F171:G172"/>
    <mergeCell ref="I171:I172"/>
    <mergeCell ref="B179:E180"/>
    <mergeCell ref="F179:G180"/>
    <mergeCell ref="I179:I180"/>
    <mergeCell ref="B177:E178"/>
    <mergeCell ref="F177:G178"/>
    <mergeCell ref="I177:I178"/>
    <mergeCell ref="I166:I167"/>
    <mergeCell ref="H160:H161"/>
    <mergeCell ref="H162:H163"/>
    <mergeCell ref="H164:H165"/>
    <mergeCell ref="H166:H167"/>
    <mergeCell ref="H168:H169"/>
    <mergeCell ref="H171:H172"/>
    <mergeCell ref="H173:H174"/>
    <mergeCell ref="H175:H176"/>
    <mergeCell ref="H177:H178"/>
    <mergeCell ref="H179:H180"/>
    <mergeCell ref="B70:E71"/>
    <mergeCell ref="B86:E87"/>
    <mergeCell ref="F86:G87"/>
    <mergeCell ref="B68:E69"/>
    <mergeCell ref="F68:G69"/>
    <mergeCell ref="B72:E73"/>
    <mergeCell ref="F72:G73"/>
    <mergeCell ref="B78:G78"/>
    <mergeCell ref="B92:E93"/>
    <mergeCell ref="F92:G93"/>
    <mergeCell ref="F76:G76"/>
    <mergeCell ref="F70:G71"/>
    <mergeCell ref="B80:E81"/>
    <mergeCell ref="F80:G81"/>
    <mergeCell ref="B82:E83"/>
    <mergeCell ref="F82:G83"/>
    <mergeCell ref="F88:G89"/>
    <mergeCell ref="F79:G79"/>
    <mergeCell ref="B79:E79"/>
    <mergeCell ref="B77:G77"/>
    <mergeCell ref="B40:E41"/>
    <mergeCell ref="F40:G41"/>
    <mergeCell ref="B60:E61"/>
    <mergeCell ref="F60:G61"/>
    <mergeCell ref="B62:E63"/>
    <mergeCell ref="F62:G63"/>
    <mergeCell ref="B54:E55"/>
    <mergeCell ref="F54:G55"/>
    <mergeCell ref="F56:G57"/>
    <mergeCell ref="B56:E57"/>
    <mergeCell ref="B58:E59"/>
    <mergeCell ref="F58:G59"/>
    <mergeCell ref="B46:E47"/>
    <mergeCell ref="F46:G47"/>
    <mergeCell ref="B66:E67"/>
    <mergeCell ref="F66:G67"/>
    <mergeCell ref="B102:E103"/>
    <mergeCell ref="B64:E65"/>
    <mergeCell ref="F64:G65"/>
    <mergeCell ref="I64:I65"/>
    <mergeCell ref="B84:E85"/>
    <mergeCell ref="F84:G85"/>
    <mergeCell ref="I84:I85"/>
    <mergeCell ref="B94:E95"/>
    <mergeCell ref="F94:G95"/>
    <mergeCell ref="B74:E75"/>
    <mergeCell ref="F102:G103"/>
    <mergeCell ref="I80:I81"/>
    <mergeCell ref="I82:I83"/>
    <mergeCell ref="I86:I87"/>
    <mergeCell ref="I96:I97"/>
    <mergeCell ref="I98:I99"/>
    <mergeCell ref="I100:I101"/>
    <mergeCell ref="I102:I103"/>
    <mergeCell ref="H84:H85"/>
    <mergeCell ref="H86:H87"/>
    <mergeCell ref="H88:H89"/>
    <mergeCell ref="H90:H91"/>
    <mergeCell ref="H92:H93"/>
    <mergeCell ref="H94:H95"/>
    <mergeCell ref="F224:G224"/>
    <mergeCell ref="F225:G225"/>
    <mergeCell ref="F226:G226"/>
    <mergeCell ref="I208:I209"/>
    <mergeCell ref="I160:I161"/>
    <mergeCell ref="I162:I163"/>
    <mergeCell ref="I168:I169"/>
    <mergeCell ref="I175:I176"/>
    <mergeCell ref="I181:I182"/>
    <mergeCell ref="I185:I186"/>
    <mergeCell ref="I192:I193"/>
    <mergeCell ref="I194:I195"/>
    <mergeCell ref="I196:I197"/>
    <mergeCell ref="I173:I174"/>
    <mergeCell ref="F217:G217"/>
    <mergeCell ref="F183:G184"/>
    <mergeCell ref="I183:I184"/>
    <mergeCell ref="F168:G169"/>
    <mergeCell ref="F191:G191"/>
    <mergeCell ref="F200:G200"/>
    <mergeCell ref="I198:I199"/>
    <mergeCell ref="I201:I202"/>
    <mergeCell ref="I203:I204"/>
    <mergeCell ref="F166:G167"/>
    <mergeCell ref="B196:E197"/>
    <mergeCell ref="F196:G197"/>
    <mergeCell ref="B192:E193"/>
    <mergeCell ref="F192:G193"/>
    <mergeCell ref="B138:E139"/>
    <mergeCell ref="F138:G139"/>
    <mergeCell ref="B140:E141"/>
    <mergeCell ref="F140:G141"/>
    <mergeCell ref="B173:E174"/>
    <mergeCell ref="F173:G174"/>
    <mergeCell ref="B150:E151"/>
    <mergeCell ref="F150:G151"/>
    <mergeCell ref="B156:E157"/>
    <mergeCell ref="F156:G157"/>
    <mergeCell ref="B183:E184"/>
    <mergeCell ref="B166:E167"/>
    <mergeCell ref="B203:E204"/>
    <mergeCell ref="F203:G204"/>
    <mergeCell ref="F207:G207"/>
    <mergeCell ref="B208:E209"/>
    <mergeCell ref="B194:E195"/>
    <mergeCell ref="F194:G195"/>
    <mergeCell ref="B201:E202"/>
    <mergeCell ref="F201:G202"/>
    <mergeCell ref="B22:E23"/>
    <mergeCell ref="F22:G23"/>
    <mergeCell ref="B38:E39"/>
    <mergeCell ref="F38:G39"/>
    <mergeCell ref="B44:B45"/>
    <mergeCell ref="F44:G45"/>
    <mergeCell ref="B52:E53"/>
    <mergeCell ref="F52:G53"/>
    <mergeCell ref="B50:E51"/>
    <mergeCell ref="F50:G51"/>
    <mergeCell ref="B42:B43"/>
    <mergeCell ref="F42:G43"/>
    <mergeCell ref="B26:E27"/>
    <mergeCell ref="F26:G27"/>
    <mergeCell ref="B48:E49"/>
    <mergeCell ref="F48:G49"/>
    <mergeCell ref="B34:E35"/>
    <mergeCell ref="F34:G35"/>
    <mergeCell ref="F24:G25"/>
    <mergeCell ref="B28:E29"/>
    <mergeCell ref="F28:G29"/>
    <mergeCell ref="B36:E37"/>
    <mergeCell ref="B10:G10"/>
    <mergeCell ref="B24:E25"/>
    <mergeCell ref="B30:E31"/>
    <mergeCell ref="F30:G31"/>
    <mergeCell ref="B32:E33"/>
    <mergeCell ref="F32:G33"/>
    <mergeCell ref="F36:G37"/>
    <mergeCell ref="B11:E11"/>
    <mergeCell ref="F11:G11"/>
    <mergeCell ref="B20:E21"/>
    <mergeCell ref="F20:G21"/>
    <mergeCell ref="B12:E13"/>
    <mergeCell ref="F12:G13"/>
    <mergeCell ref="B18:E19"/>
    <mergeCell ref="F18:G19"/>
    <mergeCell ref="B14:E15"/>
    <mergeCell ref="F14:G15"/>
    <mergeCell ref="B16:E17"/>
    <mergeCell ref="F16:G17"/>
    <mergeCell ref="B241:J241"/>
    <mergeCell ref="B242:J242"/>
    <mergeCell ref="B88:E89"/>
    <mergeCell ref="B90:E91"/>
    <mergeCell ref="F90:G91"/>
    <mergeCell ref="B96:E97"/>
    <mergeCell ref="F96:G97"/>
    <mergeCell ref="B98:E99"/>
    <mergeCell ref="F98:G99"/>
    <mergeCell ref="B239:J239"/>
    <mergeCell ref="B240:J240"/>
    <mergeCell ref="B122:E123"/>
    <mergeCell ref="F122:G123"/>
    <mergeCell ref="B124:E125"/>
    <mergeCell ref="F124:G125"/>
    <mergeCell ref="F229:G229"/>
    <mergeCell ref="F181:G182"/>
    <mergeCell ref="B120:E121"/>
    <mergeCell ref="B136:E137"/>
    <mergeCell ref="F136:G137"/>
    <mergeCell ref="F118:G119"/>
    <mergeCell ref="B112:E113"/>
    <mergeCell ref="F112:G113"/>
    <mergeCell ref="B100:E101"/>
    <mergeCell ref="B237:G237"/>
    <mergeCell ref="B236:J236"/>
    <mergeCell ref="F142:G142"/>
    <mergeCell ref="B145:E146"/>
    <mergeCell ref="B185:E186"/>
    <mergeCell ref="F185:G186"/>
    <mergeCell ref="B198:E199"/>
    <mergeCell ref="B160:E161"/>
    <mergeCell ref="F160:G161"/>
    <mergeCell ref="F175:G176"/>
    <mergeCell ref="B181:E182"/>
    <mergeCell ref="F231:G231"/>
    <mergeCell ref="F234:G234"/>
    <mergeCell ref="F145:G146"/>
    <mergeCell ref="F147:G147"/>
    <mergeCell ref="B154:E155"/>
    <mergeCell ref="F208:G209"/>
    <mergeCell ref="B168:E169"/>
    <mergeCell ref="F170:G170"/>
    <mergeCell ref="B175:E176"/>
    <mergeCell ref="I158:I159"/>
    <mergeCell ref="F228:G228"/>
    <mergeCell ref="F230:G230"/>
    <mergeCell ref="F227:G227"/>
    <mergeCell ref="B108:E109"/>
    <mergeCell ref="F108:G109"/>
    <mergeCell ref="B110:E111"/>
    <mergeCell ref="F110:G111"/>
    <mergeCell ref="B118:E119"/>
    <mergeCell ref="F120:G121"/>
    <mergeCell ref="B134:E135"/>
    <mergeCell ref="B158:E159"/>
    <mergeCell ref="F158:G159"/>
    <mergeCell ref="B152:E153"/>
    <mergeCell ref="F152:G153"/>
    <mergeCell ref="B132:E133"/>
    <mergeCell ref="F132:G133"/>
    <mergeCell ref="F154:G155"/>
    <mergeCell ref="F134:G135"/>
    <mergeCell ref="I38:I39"/>
    <mergeCell ref="I40:I41"/>
    <mergeCell ref="I42:I43"/>
    <mergeCell ref="I44:I45"/>
    <mergeCell ref="F100:G101"/>
    <mergeCell ref="I46:I47"/>
    <mergeCell ref="I48:I49"/>
    <mergeCell ref="I50:I51"/>
    <mergeCell ref="I52:I53"/>
    <mergeCell ref="I54:I55"/>
    <mergeCell ref="F74:G75"/>
    <mergeCell ref="I94:I95"/>
    <mergeCell ref="I88:I89"/>
    <mergeCell ref="I76:J76"/>
    <mergeCell ref="I90:I91"/>
    <mergeCell ref="I92:I93"/>
    <mergeCell ref="I12:I13"/>
    <mergeCell ref="I18:I19"/>
    <mergeCell ref="I20:I21"/>
    <mergeCell ref="I22:I23"/>
    <mergeCell ref="I24:I25"/>
    <mergeCell ref="I26:I27"/>
    <mergeCell ref="I28:I29"/>
    <mergeCell ref="I34:I35"/>
    <mergeCell ref="I36:I37"/>
    <mergeCell ref="I14:I15"/>
    <mergeCell ref="I16:I17"/>
    <mergeCell ref="I30:I31"/>
    <mergeCell ref="I32:I33"/>
    <mergeCell ref="I56:I57"/>
    <mergeCell ref="I58:I59"/>
    <mergeCell ref="I60:I61"/>
    <mergeCell ref="I62:I63"/>
    <mergeCell ref="I66:I67"/>
    <mergeCell ref="I68:I69"/>
    <mergeCell ref="I70:I71"/>
    <mergeCell ref="I72:I73"/>
    <mergeCell ref="I74:I75"/>
    <mergeCell ref="I152:I153"/>
    <mergeCell ref="I154:I155"/>
    <mergeCell ref="I112:I113"/>
    <mergeCell ref="I118:I119"/>
    <mergeCell ref="I120:I121"/>
    <mergeCell ref="I122:I123"/>
    <mergeCell ref="I124:I125"/>
    <mergeCell ref="I126:I127"/>
    <mergeCell ref="I128:I129"/>
    <mergeCell ref="I130:I131"/>
    <mergeCell ref="I132:I133"/>
    <mergeCell ref="I114:I115"/>
    <mergeCell ref="I116:I117"/>
    <mergeCell ref="I150:I151"/>
    <mergeCell ref="I104:I105"/>
    <mergeCell ref="B143:E144"/>
    <mergeCell ref="F143:G144"/>
    <mergeCell ref="I143:I144"/>
    <mergeCell ref="B148:E149"/>
    <mergeCell ref="F148:G149"/>
    <mergeCell ref="I148:I149"/>
    <mergeCell ref="I108:I109"/>
    <mergeCell ref="I110:I111"/>
    <mergeCell ref="I134:I135"/>
    <mergeCell ref="I136:I137"/>
    <mergeCell ref="I138:I139"/>
    <mergeCell ref="I140:I141"/>
    <mergeCell ref="I145:I146"/>
    <mergeCell ref="B114:E115"/>
    <mergeCell ref="F114:G115"/>
    <mergeCell ref="B116:E117"/>
    <mergeCell ref="F116:G117"/>
    <mergeCell ref="F130:G131"/>
    <mergeCell ref="H114:H115"/>
    <mergeCell ref="H116:H117"/>
    <mergeCell ref="H118:H119"/>
    <mergeCell ref="H120:H121"/>
    <mergeCell ref="I106:I107"/>
    <mergeCell ref="H12:H13"/>
    <mergeCell ref="H14:H15"/>
    <mergeCell ref="H16:H17"/>
    <mergeCell ref="H18:H19"/>
    <mergeCell ref="H20:H21"/>
    <mergeCell ref="H22:H23"/>
    <mergeCell ref="H24:H25"/>
    <mergeCell ref="F198:G199"/>
    <mergeCell ref="B1:G1"/>
    <mergeCell ref="B3:G3"/>
    <mergeCell ref="B4:G4"/>
    <mergeCell ref="B6:G6"/>
    <mergeCell ref="B7:G7"/>
    <mergeCell ref="F104:G105"/>
    <mergeCell ref="B104:E105"/>
    <mergeCell ref="B126:E127"/>
    <mergeCell ref="F126:G127"/>
    <mergeCell ref="B128:E129"/>
    <mergeCell ref="F128:G129"/>
    <mergeCell ref="B130:E131"/>
    <mergeCell ref="B162:E163"/>
    <mergeCell ref="F162:G163"/>
    <mergeCell ref="B106:E107"/>
    <mergeCell ref="F106:G107"/>
    <mergeCell ref="H26:H27"/>
    <mergeCell ref="H28:H29"/>
    <mergeCell ref="H30:H31"/>
    <mergeCell ref="H32:H33"/>
    <mergeCell ref="H34:H35"/>
    <mergeCell ref="H36:H37"/>
    <mergeCell ref="H38:H39"/>
    <mergeCell ref="H40:H41"/>
    <mergeCell ref="H42:H43"/>
    <mergeCell ref="H44:H45"/>
    <mergeCell ref="H46:H47"/>
    <mergeCell ref="H48:H49"/>
    <mergeCell ref="H50:H51"/>
    <mergeCell ref="H52:H53"/>
    <mergeCell ref="H54:H55"/>
    <mergeCell ref="H56:H57"/>
    <mergeCell ref="H58:H59"/>
    <mergeCell ref="H60:H61"/>
    <mergeCell ref="H62:H63"/>
    <mergeCell ref="H64:H65"/>
    <mergeCell ref="H66:H67"/>
    <mergeCell ref="H68:H69"/>
    <mergeCell ref="H70:H71"/>
    <mergeCell ref="H72:H73"/>
    <mergeCell ref="H74:H75"/>
    <mergeCell ref="H80:H81"/>
    <mergeCell ref="H82:H83"/>
    <mergeCell ref="H96:H97"/>
    <mergeCell ref="H98:H99"/>
    <mergeCell ref="H100:H101"/>
    <mergeCell ref="H102:H103"/>
    <mergeCell ref="H104:H105"/>
    <mergeCell ref="H106:H107"/>
    <mergeCell ref="H108:H109"/>
    <mergeCell ref="H110:H111"/>
    <mergeCell ref="H112:H113"/>
    <mergeCell ref="H148:H149"/>
    <mergeCell ref="H150:H151"/>
    <mergeCell ref="H152:H153"/>
    <mergeCell ref="H154:H155"/>
    <mergeCell ref="H156:H157"/>
    <mergeCell ref="H158:H159"/>
    <mergeCell ref="H122:H123"/>
    <mergeCell ref="H124:H125"/>
    <mergeCell ref="H126:H127"/>
    <mergeCell ref="H128:H129"/>
    <mergeCell ref="H130:H131"/>
    <mergeCell ref="H132:H133"/>
    <mergeCell ref="H134:H135"/>
    <mergeCell ref="H136:H137"/>
    <mergeCell ref="H138:H139"/>
    <mergeCell ref="H201:H202"/>
    <mergeCell ref="H203:H204"/>
    <mergeCell ref="H205:H206"/>
    <mergeCell ref="H208:H209"/>
    <mergeCell ref="H211:H212"/>
    <mergeCell ref="H213:H214"/>
    <mergeCell ref="H215:H216"/>
    <mergeCell ref="H218:H219"/>
    <mergeCell ref="B2:H2"/>
    <mergeCell ref="B5:H5"/>
    <mergeCell ref="B8:H8"/>
    <mergeCell ref="B9:H9"/>
    <mergeCell ref="H181:H182"/>
    <mergeCell ref="H183:H184"/>
    <mergeCell ref="H185:H186"/>
    <mergeCell ref="H187:H188"/>
    <mergeCell ref="H189:H190"/>
    <mergeCell ref="H192:H193"/>
    <mergeCell ref="H194:H195"/>
    <mergeCell ref="H196:H197"/>
    <mergeCell ref="H198:H199"/>
    <mergeCell ref="H140:H141"/>
    <mergeCell ref="H143:H144"/>
    <mergeCell ref="H145:H146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2019-07-04T10:10:10Z</cp:lastPrinted>
  <dcterms:created xsi:type="dcterms:W3CDTF">2016-03-21T13:34:50Z</dcterms:created>
  <dcterms:modified xsi:type="dcterms:W3CDTF">2019-07-04T10:34:58Z</dcterms:modified>
</cp:coreProperties>
</file>