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P:\GRADSKO_VIJECE\VIJEĆE 2024\30. SJEDNICA - 25.06.2024\GODIŠNJI IZVJEŠTAJ O IZVRŠENJU PRORAČUNA ZA 2023\"/>
    </mc:Choice>
  </mc:AlternateContent>
  <xr:revisionPtr revIDLastSave="0" documentId="13_ncr:1_{B67DFAC3-DB20-4A8F-AA75-0C448B9E602B}" xr6:coauthVersionLast="47" xr6:coauthVersionMax="47" xr10:uidLastSave="{00000000-0000-0000-0000-000000000000}"/>
  <bookViews>
    <workbookView xWindow="-120" yWindow="-120" windowWidth="29040" windowHeight="15720" xr2:uid="{00000000-000D-0000-FFFF-FFFF00000000}"/>
  </bookViews>
  <sheets>
    <sheet name="Lis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28" i="1" l="1"/>
  <c r="F229" i="1"/>
  <c r="F230" i="1"/>
  <c r="F231" i="1"/>
  <c r="F234" i="1"/>
  <c r="F235" i="1"/>
  <c r="E235" i="1"/>
  <c r="E234" i="1"/>
  <c r="E231" i="1"/>
  <c r="E230" i="1"/>
  <c r="E229" i="1"/>
  <c r="E228" i="1"/>
  <c r="E84" i="1"/>
  <c r="F48" i="1"/>
  <c r="F211" i="1" s="1"/>
  <c r="E48" i="1"/>
  <c r="E211" i="1" s="1"/>
  <c r="E236" i="1" l="1"/>
  <c r="F153" i="1"/>
  <c r="E153" i="1"/>
  <c r="F54" i="1"/>
  <c r="E54" i="1"/>
  <c r="E44" i="1"/>
  <c r="F44" i="1"/>
  <c r="E188" i="1"/>
  <c r="E192" i="1" s="1"/>
  <c r="E219" i="1" s="1"/>
  <c r="E170" i="1"/>
  <c r="E166" i="1"/>
  <c r="E162" i="1"/>
  <c r="E158" i="1"/>
  <c r="E128" i="1"/>
  <c r="E123" i="1"/>
  <c r="E112" i="1"/>
  <c r="E116" i="1" s="1"/>
  <c r="E214" i="1" s="1"/>
  <c r="E94" i="1"/>
  <c r="E90" i="1"/>
  <c r="E87" i="1"/>
  <c r="E99" i="1" s="1"/>
  <c r="E213" i="1" s="1"/>
  <c r="E67" i="1"/>
  <c r="E63" i="1"/>
  <c r="E59" i="1"/>
  <c r="F236" i="1"/>
  <c r="E132" i="1" l="1"/>
  <c r="E215" i="1" s="1"/>
  <c r="E173" i="1"/>
  <c r="E218" i="1" s="1"/>
  <c r="E217" i="1" s="1"/>
  <c r="E70" i="1"/>
  <c r="E212" i="1" s="1"/>
  <c r="E210" i="1" s="1"/>
  <c r="E221" i="1" s="1"/>
  <c r="F188" i="1"/>
  <c r="F192" i="1" s="1"/>
  <c r="F219" i="1" s="1"/>
  <c r="F128" i="1"/>
  <c r="F94" i="1" l="1"/>
  <c r="F63" i="1" l="1"/>
  <c r="F67" i="1"/>
  <c r="F59" i="1"/>
  <c r="F70" i="1" s="1"/>
  <c r="F212" i="1" s="1"/>
  <c r="F112" i="1"/>
  <c r="F116" i="1" s="1"/>
  <c r="F214" i="1" s="1"/>
  <c r="F90" i="1"/>
  <c r="F87" i="1"/>
  <c r="F84" i="1"/>
  <c r="F99" i="1" s="1"/>
  <c r="F213" i="1" s="1"/>
  <c r="F170" i="1"/>
  <c r="F166" i="1"/>
  <c r="F162" i="1"/>
  <c r="F158" i="1"/>
  <c r="F173" i="1" s="1"/>
  <c r="F218" i="1" s="1"/>
  <c r="F217" i="1" s="1"/>
  <c r="F123" i="1"/>
  <c r="F132" i="1" l="1"/>
  <c r="F215" i="1" s="1"/>
  <c r="F210" i="1" s="1"/>
  <c r="F221" i="1" s="1"/>
</calcChain>
</file>

<file path=xl/sharedStrings.xml><?xml version="1.0" encoding="utf-8"?>
<sst xmlns="http://schemas.openxmlformats.org/spreadsheetml/2006/main" count="216" uniqueCount="136">
  <si>
    <t>1.</t>
  </si>
  <si>
    <t>planirano</t>
  </si>
  <si>
    <t>2.</t>
  </si>
  <si>
    <t>Komunalni doprinosi</t>
  </si>
  <si>
    <t>3.</t>
  </si>
  <si>
    <t>GRAĐEVINE KOMUNALNE INFRASTRUKTURE KOJE ĆE SE GRADITI U UREĐENIM DIJELOVIMA GRAĐEVINSKOG PODRUČJA</t>
  </si>
  <si>
    <t>4.</t>
  </si>
  <si>
    <t>5.</t>
  </si>
  <si>
    <t>Kapitalne pomoći</t>
  </si>
  <si>
    <t>6.</t>
  </si>
  <si>
    <t>7.</t>
  </si>
  <si>
    <t>8.</t>
  </si>
  <si>
    <t>Prihodi od prodaje nefinancijske imovine</t>
  </si>
  <si>
    <t>Namjenski primici od zaduživanja</t>
  </si>
  <si>
    <t>POSTOJEĆE GRAĐEVINE KOMUNALNE INFRASTRUKTURE KOJE ĆE SE REKONSTRUIRATI I NAČIN REKONSTRUKCIJE</t>
  </si>
  <si>
    <t>ZAGREBAČKA ŽUPANIJA</t>
  </si>
  <si>
    <t>GRAD IVANIĆ-GRAD</t>
  </si>
  <si>
    <t>GRADSKO VIJEĆE</t>
  </si>
  <si>
    <t>R   E   K   A   P   I   T   U   L   A   C   I   J   A</t>
  </si>
  <si>
    <t xml:space="preserve">       G  R  A  Đ  E  V  I  N  E</t>
  </si>
  <si>
    <t>I Z V O R    F I N A N C I R A N J A</t>
  </si>
  <si>
    <t>Višak prihoda, namjenski prihodi</t>
  </si>
  <si>
    <t xml:space="preserve"> -  kapitalne pomoći</t>
  </si>
  <si>
    <t xml:space="preserve"> -  komunalni doprinos</t>
  </si>
  <si>
    <t>izvor financiranja</t>
  </si>
  <si>
    <t xml:space="preserve"> -  višak prihoda, namjenski prihodi</t>
  </si>
  <si>
    <t xml:space="preserve">2.  </t>
  </si>
  <si>
    <t>Naknada za pridobivanje energetskih mineralnih sirovina, rudna renta</t>
  </si>
  <si>
    <t>Zelenjak - izgradnja krova tribine</t>
  </si>
  <si>
    <t>Zelenjak - uređenje</t>
  </si>
  <si>
    <t>Izgradnja sportskog igrališta u Dubrovčaku lijevom</t>
  </si>
  <si>
    <t>Izrada projektne dokumentacije za nogostup u Naftalanskoj ulici</t>
  </si>
  <si>
    <t xml:space="preserve">1.  </t>
  </si>
  <si>
    <t>GRAĐEVINE KOMUNALNE INFRASTRUKTURE KOJE ĆE SE GRADITI RADI UREĐENJA                              NEUREĐENIH DIJELOVA GRAĐEVINSKOG PODRUČJA</t>
  </si>
  <si>
    <t xml:space="preserve"> GRAĐEVINE KOMUNALNE INFRASTRUKTURE KOJE ĆE SE UKLANJATI</t>
  </si>
  <si>
    <t xml:space="preserve"> -  naknada za pridobivanje energ. min. sirovina, rudna renta</t>
  </si>
  <si>
    <t>Izrada proj. dokumentacije za nogostup Jalševec-Opatinec- Tarno</t>
  </si>
  <si>
    <t>Izgradnja nogostupa u ulici S.Škrinjara i djelomična sanacija ceste</t>
  </si>
  <si>
    <t>Izgradnja cesta u novim stambenim zonama</t>
  </si>
  <si>
    <t xml:space="preserve">Zelenjak - splash park  </t>
  </si>
  <si>
    <t>Izrada projektne dokumentacije za Novo groblje</t>
  </si>
  <si>
    <t>Rekonstrukcija Hercegovačke ulice i ulice S. Gregorka</t>
  </si>
  <si>
    <t>Građevine komunalne infrastrukture  koje će se graditi izvan građevinskog područja</t>
  </si>
  <si>
    <t>Građevine komunalne infrastrukture  koje će se uklanjati</t>
  </si>
  <si>
    <t>GRAĐEVINE KOMUNALNE INFRASTRUKTURE KOJE ĆE SE GRADITI IZVAN GRAĐEVINSKOG PODRUČJA</t>
  </si>
  <si>
    <t>PLANIRANO</t>
  </si>
  <si>
    <t>NERAZVRSTANE CESTE</t>
  </si>
  <si>
    <t>JAVNE ZELENE POVRŠINE</t>
  </si>
  <si>
    <t>GRAĐEVINE I UREĐAJI JAVNE NAMJENE</t>
  </si>
  <si>
    <t>GROBLJA I KREMATORIJI NA GROBLJIMA</t>
  </si>
  <si>
    <t>JAVNE PROM. POVRŠ. NA KOJIMA NIJE DOPUŠTEN PROMET MOT. VOZILIMA</t>
  </si>
  <si>
    <t xml:space="preserve">                                                                                    </t>
  </si>
  <si>
    <t xml:space="preserve">                                                                                     </t>
  </si>
  <si>
    <t>Izgradnja Šetnice uz rijeku Lonju od Plinskog mosta do kanala Žeravinec</t>
  </si>
  <si>
    <t>NOVI IZNOS</t>
  </si>
  <si>
    <t>novi iznos</t>
  </si>
  <si>
    <t>Rekonstrukcija Obrtničke ulice u Opatincu</t>
  </si>
  <si>
    <t>Rekonstrukcija ulice kralja Tomislava i Dubrovačke ulice</t>
  </si>
  <si>
    <t>Rekonstrukcija Kolodvorske ulice i ulice F. Jurinca</t>
  </si>
  <si>
    <t>Rekonstrukcija Tarno ulice u naselju Tarno</t>
  </si>
  <si>
    <t xml:space="preserve"> -  opći prihodi i primici</t>
  </si>
  <si>
    <r>
      <t xml:space="preserve">UKUPNO </t>
    </r>
    <r>
      <rPr>
        <b/>
        <sz val="10"/>
        <color theme="1"/>
        <rFont val="Calibri"/>
        <family val="2"/>
        <charset val="238"/>
      </rPr>
      <t xml:space="preserve">€ </t>
    </r>
    <r>
      <rPr>
        <b/>
        <sz val="10"/>
        <color theme="1"/>
        <rFont val="Arial"/>
        <family val="2"/>
        <charset val="238"/>
      </rPr>
      <t>:</t>
    </r>
  </si>
  <si>
    <t>Opći prihodi i primici</t>
  </si>
  <si>
    <t xml:space="preserve">REPUBLIKA HRVATSKA </t>
  </si>
  <si>
    <t>URBROJ:</t>
  </si>
  <si>
    <t xml:space="preserve">KLASA:                                                                                 Predsjednik Gradskog vijeća: </t>
  </si>
  <si>
    <t xml:space="preserve"> - kapitalne pomoći</t>
  </si>
  <si>
    <t xml:space="preserve"> - višak prihoda, namjenski prihodi</t>
  </si>
  <si>
    <t xml:space="preserve"> - opći prihodi i primici</t>
  </si>
  <si>
    <t>Sanacija od potresa oštećenog ravnog krova na tržnici Maznica</t>
  </si>
  <si>
    <t xml:space="preserve"> -  komunalna naknada</t>
  </si>
  <si>
    <t>Komunalna naknada</t>
  </si>
  <si>
    <t xml:space="preserve"> A)   nerazvrstane ceste</t>
  </si>
  <si>
    <t xml:space="preserve"> B)   javne prometne površine na kojima nije dopušten promet motornih vozila</t>
  </si>
  <si>
    <t xml:space="preserve"> C)   javna parkirališta </t>
  </si>
  <si>
    <t xml:space="preserve"> D)   javne garaže</t>
  </si>
  <si>
    <t xml:space="preserve"> E)   javne zelene površine</t>
  </si>
  <si>
    <t xml:space="preserve"> F)   građevine i uređaji javne namjene</t>
  </si>
  <si>
    <t xml:space="preserve"> G)   javna rasvjeta</t>
  </si>
  <si>
    <t xml:space="preserve"> H)   groblja i krematoriji na grobljima</t>
  </si>
  <si>
    <t>U nastavku se daje tabelarni prikaz gradnje i rekonstrukcije objekata i komunalne infrastrukture za 2023. godinu s planiranim i izvršenim iznosima kako slijedi:</t>
  </si>
  <si>
    <t>A)</t>
  </si>
  <si>
    <t>ukupno kn:</t>
  </si>
  <si>
    <t>B)</t>
  </si>
  <si>
    <t>E)</t>
  </si>
  <si>
    <t>izvršeno</t>
  </si>
  <si>
    <t>F)</t>
  </si>
  <si>
    <t>H)</t>
  </si>
  <si>
    <t>Za investicije gradnje objekata i komunalne infrastrukture planiran je / izvršen iznos po stavkama:</t>
  </si>
  <si>
    <t>Građevine komunalne infrastrukture koje su izgrađene radi uređenja  neuređenih dijelova građevinskog područja</t>
  </si>
  <si>
    <t>A)   NERAZVRSTANE CESTE</t>
  </si>
  <si>
    <t>Građevine komunalne infrastrukture koje su izgrađene u uređenim dijelovima građevinskog područja</t>
  </si>
  <si>
    <t>B)   JAVNE PROM. POV. NA KOJIMA NIJE DOPUŠTEN PROMET MOT. VOZ.</t>
  </si>
  <si>
    <t>E)   JAVNE ZELENE POVRŠINE</t>
  </si>
  <si>
    <t>F)   GRAĐEVINE I UREĐAJI JAVNE NAMJENE</t>
  </si>
  <si>
    <t xml:space="preserve">H)   GROBLJA </t>
  </si>
  <si>
    <t>Postojeće građevine komunalne infrastrukture koje su rekonstruirane i način rekonstrukcije</t>
  </si>
  <si>
    <t>UKUPNO KN:</t>
  </si>
  <si>
    <t>Sredstva za realizaciju Programa građenja komunalne infrastrukture planiraju se - realiziraju iz slijedećih izvora:</t>
  </si>
  <si>
    <t>Ivanić-Grad, ___________ 2024.                                          Željko Pongrac, pravnik kriminalist</t>
  </si>
  <si>
    <t>U 2023. godini nisu se gradile građevine komunalne infrastrukture radi uređenja neuređenih dijelova građevinskog područja.</t>
  </si>
  <si>
    <t>Rekonstrukcija dijela nogostupa u Posavskim Bregima od ulica Zaklepica do ulica Gorenci</t>
  </si>
  <si>
    <t>U 2023. godini nisu se gradile građevine komunalne infrastrukture izvan građevinskog područja.</t>
  </si>
  <si>
    <r>
      <rPr>
        <b/>
        <u/>
        <sz val="10"/>
        <rFont val="Arial"/>
        <family val="2"/>
        <charset val="238"/>
      </rPr>
      <t>1.</t>
    </r>
    <r>
      <rPr>
        <b/>
        <sz val="10"/>
        <rFont val="Arial"/>
        <family val="2"/>
        <charset val="238"/>
      </rPr>
      <t xml:space="preserve">   Izgradnja ceste u novim stambenim zonama -</t>
    </r>
    <r>
      <rPr>
        <sz val="10"/>
        <rFont val="Arial"/>
        <family val="2"/>
        <charset val="238"/>
      </rPr>
      <t xml:space="preserve"> krajem 2023. godine ugovoreni su, te su u 12-om mjesecu započeli radovi na izgradnji nove ulice u naselju Poljana, zona C. Nova ulica se gradi nasuprot veterinarske ambulante "4 šape". U prvoj fazi izgraditi će se 90 metara ulice računajuči od ulice Ivana Šveara, čime če se omogučiti pristup novim građevinskim parcelama.  Vrijednost izvedenih radova u 2023. godini iznose 16.669,25 eura, te se radovi nastavljaju u 2024. godini. </t>
    </r>
  </si>
  <si>
    <r>
      <rPr>
        <b/>
        <u/>
        <sz val="10"/>
        <rFont val="Arial"/>
        <family val="2"/>
        <charset val="238"/>
      </rPr>
      <t>2.</t>
    </r>
    <r>
      <rPr>
        <b/>
        <sz val="10"/>
        <rFont val="Arial"/>
        <family val="2"/>
        <charset val="238"/>
      </rPr>
      <t xml:space="preserve">   Izgradnja nogostupa u ulici S.Škrinjara - </t>
    </r>
    <r>
      <rPr>
        <sz val="10"/>
        <rFont val="Arial"/>
        <family val="2"/>
        <charset val="238"/>
      </rPr>
      <t>krajem mjeseca lipnja</t>
    </r>
    <r>
      <rPr>
        <b/>
        <sz val="10"/>
        <rFont val="Arial"/>
        <family val="2"/>
        <charset val="238"/>
      </rPr>
      <t xml:space="preserve"> </t>
    </r>
    <r>
      <rPr>
        <sz val="10"/>
        <rFont val="Arial"/>
        <family val="2"/>
        <charset val="238"/>
      </rPr>
      <t>2023. godine, započeli su radovi na izgradnji nogostupa dužine 330 m u ulici Stjepana škrinjara, Poljana, zona C. Radovi su su završeni u narednih 60 dana. Troškovi izvođenja radova iznosili su neznatno manje od planiranih, tj. 72.710,43 eura.</t>
    </r>
  </si>
  <si>
    <r>
      <rPr>
        <b/>
        <u/>
        <sz val="10"/>
        <rFont val="Arial"/>
        <family val="2"/>
        <charset val="238"/>
      </rPr>
      <t>3.</t>
    </r>
    <r>
      <rPr>
        <sz val="10"/>
        <rFont val="Arial"/>
        <family val="2"/>
        <charset val="238"/>
      </rPr>
      <t xml:space="preserve">   </t>
    </r>
    <r>
      <rPr>
        <b/>
        <sz val="10"/>
        <rFont val="Arial"/>
        <family val="2"/>
        <charset val="238"/>
      </rPr>
      <t>Izrada projektne dokumentacije za nogostup u Naftalanskoj ulici</t>
    </r>
    <r>
      <rPr>
        <sz val="10"/>
        <rFont val="Arial"/>
        <family val="2"/>
        <charset val="238"/>
      </rPr>
      <t xml:space="preserve"> - troškovi izvršenja se odnose na izradu projektno tehničke dokumentacije kojom je predviđena rekonstrukcija postojećeg kolnika i izgradnja nogostupa, uključivo oborinsku odvodnju, vodovoda i kanalizacije, te ishođenje građevinske dozvole. Projektiranje je ugovoreno i započeto u rujnu 2023. godine. Prikazano izvršenje u iznosu od 9.700,00 eura odnosi se na troškove projektiranja koje je izvedeno u 2023. godini, dok će se preostali planirani iznos od 16.800,00 eura utrošiti za završetak projektiranja i ishođenje građevinske dozvole tijekom 2024. godine.</t>
    </r>
  </si>
  <si>
    <r>
      <rPr>
        <b/>
        <u/>
        <sz val="10"/>
        <rFont val="Arial"/>
        <family val="2"/>
        <charset val="238"/>
      </rPr>
      <t>4.</t>
    </r>
    <r>
      <rPr>
        <b/>
        <sz val="10"/>
        <rFont val="Arial"/>
        <family val="2"/>
        <charset val="238"/>
      </rPr>
      <t xml:space="preserve">   Rekonstrukcija dijela nogostupa u Posavskim Bregima od ulica Zaklepica do ulica Gorenci -</t>
    </r>
    <r>
      <rPr>
        <sz val="10"/>
        <rFont val="Arial"/>
        <family val="2"/>
        <charset val="238"/>
      </rPr>
      <t xml:space="preserve"> sredstva u iznosu od 69.312,39 eura utrošena su na radove rušenje staroga, te izgradnju novoga nogostupa u Posavskim Bregima, na dijelu između ulica Zaklepica i ulice Gorenci. Dužina trase iznosi 550 m. Radovi su obuhvaćali rušenje staroga i dotrajaloga nogostupa, te pripremne radove za izvedbu novoga nogostupa, kao što je postava novih cestovnih i parkovnih rubnjaka, izvedba kolnih ulaza, izvedba zelenog pojasa, izvedba podloge za nogostup, te čišćenje i osposobljavanje postojeće oborinske odvodnje. Paralelno sa izvedbom navedenih radova, izvodio se novi magistralni razvod nove plinske instalacije (plastične PEHD cijevi)  sa kućnim priključcima. Još je ptrebno izvesti asfaltni sloj na pripremljenoj pješačkoj stazi, ali ti radovi će se napraviti nakon što prođe aglomeracija (u trupu ceste) uz trasu novoga nogostupa. Radovi su započeli polovicom mjeseca kolovoza 2023. godine, te su završeni polovicom listopada 2023. godine.</t>
    </r>
  </si>
  <si>
    <r>
      <rPr>
        <b/>
        <u/>
        <sz val="10"/>
        <rFont val="Arial"/>
        <family val="2"/>
        <charset val="238"/>
      </rPr>
      <t>1.</t>
    </r>
    <r>
      <rPr>
        <b/>
        <sz val="10"/>
        <rFont val="Arial"/>
        <family val="2"/>
        <charset val="238"/>
      </rPr>
      <t xml:space="preserve">   Zelenjak - izgradnja krova tribine -</t>
    </r>
    <r>
      <rPr>
        <sz val="10"/>
        <rFont val="Arial"/>
        <family val="2"/>
        <charset val="238"/>
      </rPr>
      <t xml:space="preserve"> prikazana vrijednost utrošenih sredstava odnosi se na izvođenje radova na izgradnji krova nad obadvije tribine nogometnog igrališta, te izvedbu konstrukcije za ekran - semafor na nogometnom igralištu. </t>
    </r>
  </si>
  <si>
    <r>
      <rPr>
        <b/>
        <u/>
        <sz val="10"/>
        <rFont val="Arial"/>
        <family val="2"/>
        <charset val="238"/>
      </rPr>
      <t>2.</t>
    </r>
    <r>
      <rPr>
        <b/>
        <sz val="10"/>
        <rFont val="Arial"/>
        <family val="2"/>
        <charset val="238"/>
      </rPr>
      <t xml:space="preserve">   Zelenjak - splash park - </t>
    </r>
    <r>
      <rPr>
        <sz val="10"/>
        <rFont val="Arial"/>
        <family val="2"/>
        <charset val="238"/>
      </rPr>
      <t>izvršenje se odnosi na razne građevinske radove vezano uz splash park kao što je izvedba vodovodne instalacije (vodovod, odbvodnja), preljevnih cjevovoda, pripreme betonske podloge te izvedba završne gumene podloge.</t>
    </r>
  </si>
  <si>
    <r>
      <rPr>
        <b/>
        <u/>
        <sz val="10"/>
        <rFont val="Arial"/>
        <family val="2"/>
        <charset val="238"/>
      </rPr>
      <t>3.</t>
    </r>
    <r>
      <rPr>
        <b/>
        <sz val="10"/>
        <rFont val="Arial"/>
        <family val="2"/>
        <charset val="238"/>
      </rPr>
      <t xml:space="preserve">   Zelenjak - uređenje - </t>
    </r>
    <r>
      <rPr>
        <sz val="10"/>
        <rFont val="Arial"/>
        <family val="2"/>
        <charset val="238"/>
      </rPr>
      <t>utrošena sredstva se odnose na radove u krugu S.P. Zelenjak i to: izrada glavnog projekta za izgradnju PADEL igrališta; elektroradovi za prepumpnu stanici nove kanalizacione odvodnje od caffea Dribling do kolektora u Omladinskoj ulici (umjesto dosadašnjeg ispuštanja kanalizacije u rijeku Lonju); rekonstrukciju boćališta i pripadajućih staza; sanaciju asfaltnih površina; izrada drenaža u krugu S.P. Zelenjaka; servis nogometnog terena sa umjetnom travom (čiščenje terena, strojno dubinsko i završno četkanje, usipavanje 10 T crnog gumenog granulata i dr.).</t>
    </r>
  </si>
  <si>
    <r>
      <rPr>
        <b/>
        <u/>
        <sz val="10"/>
        <rFont val="Arial"/>
        <family val="2"/>
        <charset val="238"/>
      </rPr>
      <t>4.</t>
    </r>
    <r>
      <rPr>
        <b/>
        <sz val="10"/>
        <rFont val="Arial"/>
        <family val="2"/>
        <charset val="238"/>
      </rPr>
      <t xml:space="preserve">   Izgradnja šetnice uz rijeku Lonju od plinskog mosta do kanala Žeravinec -</t>
    </r>
    <r>
      <rPr>
        <sz val="10"/>
        <rFont val="Arial"/>
        <family val="2"/>
        <charset val="238"/>
      </rPr>
      <t xml:space="preserve"> u 2022. godini započeli su radovi na izgradnji IV faze šetnice od plinskog mosta do potoka Žeravinec, a prikazani troškovi izvršenja u iznosu od 280.159,83 eura odnose se na radove koji su izvedeni u 2023. godini, čime je izgradnja IV faze šetnice završena.</t>
    </r>
  </si>
  <si>
    <r>
      <rPr>
        <b/>
        <u/>
        <sz val="10"/>
        <rFont val="Arial"/>
        <family val="2"/>
        <charset val="238"/>
      </rPr>
      <t>1.</t>
    </r>
    <r>
      <rPr>
        <b/>
        <sz val="10"/>
        <rFont val="Arial"/>
        <family val="2"/>
        <charset val="238"/>
      </rPr>
      <t xml:space="preserve">   Izgradnja sportskog igrališta u Dubrovčaku lijevom -</t>
    </r>
    <r>
      <rPr>
        <sz val="10"/>
        <rFont val="Arial"/>
        <family val="2"/>
        <charset val="238"/>
      </rPr>
      <t xml:space="preserve"> prikazano izvršenje utrošeno je u periodu od 01.03.2023 - 21.04.2023. na izvedbi radova izgradnje sportskog igrališta u Dubrovčaku Lijevom, a obuhvaćali su izvedbu temelja za koševe i rukometne golove, izradu ograde oko igrališta, pripremu podloge te preasfaltiravanje postojećeg igrališta, postava završne akrilne sportske podloge, te dobavu i montažu novih koševa i rukometnih golova. </t>
    </r>
  </si>
  <si>
    <r>
      <rPr>
        <b/>
        <u/>
        <sz val="10"/>
        <rFont val="Arial"/>
        <family val="2"/>
        <charset val="238"/>
      </rPr>
      <t xml:space="preserve">1. </t>
    </r>
    <r>
      <rPr>
        <b/>
        <sz val="10"/>
        <rFont val="Arial"/>
        <family val="2"/>
        <charset val="238"/>
      </rPr>
      <t xml:space="preserve">  Izrada projektne dokumentacije za Novo groblje -</t>
    </r>
    <r>
      <rPr>
        <sz val="10"/>
        <rFont val="Arial"/>
        <family val="2"/>
        <charset val="238"/>
      </rPr>
      <t xml:space="preserve">  trošak pristojbe u iznosu od 46,44 eura odnosi se na dio troškova potrebnih za nepotpuno izvlaštenje dijela čestica od privatnih osoba za potrebe realizacije novoga grablja (odvodnja oborinskih voda).</t>
    </r>
  </si>
  <si>
    <r>
      <rPr>
        <b/>
        <u/>
        <sz val="10"/>
        <rFont val="Arial"/>
        <family val="2"/>
        <charset val="238"/>
      </rPr>
      <t xml:space="preserve">2. </t>
    </r>
    <r>
      <rPr>
        <b/>
        <sz val="10"/>
        <rFont val="Arial"/>
        <family val="2"/>
        <charset val="238"/>
      </rPr>
      <t xml:space="preserve">  Izrada projektne dokumentacije za Novo groblje -</t>
    </r>
    <r>
      <rPr>
        <sz val="10"/>
        <rFont val="Arial"/>
        <family val="2"/>
        <charset val="238"/>
      </rPr>
      <t xml:space="preserve">  izvršenje se odnosi na proširenje groblja u Posavskim bregima. Radovi (1. faza) su obuhvaćali izradu ab okvira oko grobnih otvora, izradu pokrovnih ploča i pristupnih staza, te izradu ograde oko parcele. Proširenjem groblja dobilo se dodatnnih 158 ukopnih mjesta. Manji dio radova će se prenijeti u 2024. godinu.</t>
    </r>
  </si>
  <si>
    <r>
      <rPr>
        <b/>
        <u/>
        <sz val="10"/>
        <rFont val="Arial"/>
        <family val="2"/>
        <charset val="238"/>
      </rPr>
      <t>1.</t>
    </r>
    <r>
      <rPr>
        <b/>
        <sz val="10"/>
        <rFont val="Arial"/>
        <family val="2"/>
        <charset val="238"/>
      </rPr>
      <t xml:space="preserve">   Rekonstrukcija Hercegovačke i ulice S. Gregorka - </t>
    </r>
    <r>
      <rPr>
        <sz val="10"/>
        <rFont val="Arial"/>
        <family val="2"/>
        <charset val="238"/>
      </rPr>
      <t>izvršenje se odnosi na troškove postupka jevne nabave, trošak objave u Narodnim novinama.</t>
    </r>
  </si>
  <si>
    <r>
      <t>1.   Sanacija od potresa oštećenog ravnog krova na tržnici Maznica -</t>
    </r>
    <r>
      <rPr>
        <sz val="10"/>
        <rFont val="Arial"/>
        <family val="2"/>
        <charset val="238"/>
      </rPr>
      <t xml:space="preserve"> utrošena sredstva se odnose na izvedbu raznih manjih limarskih radova kojima su se sanirala procurijevanja sa krova u poslovne prostore tržnice.  </t>
    </r>
  </si>
  <si>
    <t xml:space="preserve">U 2023. godini nije bilo građevina komunalne infrastrukture koje su se uklanjale. </t>
  </si>
  <si>
    <r>
      <rPr>
        <b/>
        <u/>
        <sz val="10"/>
        <rFont val="Arial"/>
        <family val="2"/>
        <charset val="238"/>
      </rPr>
      <t>3.</t>
    </r>
    <r>
      <rPr>
        <b/>
        <sz val="10"/>
        <rFont val="Arial"/>
        <family val="2"/>
        <charset val="238"/>
      </rPr>
      <t xml:space="preserve">   Rekonstrukcija ulice kralja Tomislava i Dubrovačke ulice - </t>
    </r>
    <r>
      <rPr>
        <sz val="10"/>
        <rFont val="Arial"/>
        <family val="2"/>
        <charset val="238"/>
      </rPr>
      <t xml:space="preserve">ugovoreni su radovi te se u ljetnim mjesecima 2023. godine pristupilo rekonstrukciji ulice kralja Tomislava i Dubrovačke ulice. Rekonstrukcija je obuhvaćala zamjenu oštećenih i polomljenih rubnjaka, frezanje površinskog sloja asfaltne površine, sanaciju pukotina, ulegnuća i udarnih rupa, te izvedbu novoga završnog asfaltnog sloja na cesti i pješačkim površinama (nogostupi). Iskazana realizacija odnosi se na izvođenje radova i na uslugu stručnog nadzora nad izvođenjem radova. </t>
    </r>
  </si>
  <si>
    <r>
      <rPr>
        <b/>
        <u/>
        <sz val="10"/>
        <rFont val="Arial"/>
        <family val="2"/>
        <charset val="238"/>
      </rPr>
      <t>4.</t>
    </r>
    <r>
      <rPr>
        <b/>
        <sz val="10"/>
        <rFont val="Arial"/>
        <family val="2"/>
        <charset val="238"/>
      </rPr>
      <t xml:space="preserve">   Rekonstrukcija Kolodvorske ulice i ulice F. Jurinca - </t>
    </r>
    <r>
      <rPr>
        <sz val="10"/>
        <rFont val="Arial"/>
        <family val="2"/>
        <charset val="238"/>
      </rPr>
      <t>ugovoreni su radovi te se u ljetnim mjesecima 2023. godine pristupilo rekonstrukciji  Kolodvorske ulice i ulice F. Jurinca. Rekonstrukcija je obuhvaćala zamjenu oštećenih i polomljenih rubnjaka, frezanje površinskog sloja asfaltne površine, sanaciju pukotina, ulegnuća i udarnih rupa, te izvedbu novoga završnog asfaltnog sloja na cesti i pješačkim površinama (nogosti). Iskazana realizacija odnosi se na izvođenje radova i na uslugu stručnog nadzora nad izvođenjem radova</t>
    </r>
    <r>
      <rPr>
        <b/>
        <sz val="10"/>
        <rFont val="Arial"/>
        <family val="2"/>
        <charset val="238"/>
      </rPr>
      <t>.</t>
    </r>
  </si>
  <si>
    <r>
      <rPr>
        <b/>
        <u/>
        <sz val="10"/>
        <rFont val="Arial"/>
        <family val="2"/>
        <charset val="238"/>
      </rPr>
      <t>2.</t>
    </r>
    <r>
      <rPr>
        <b/>
        <sz val="10"/>
        <rFont val="Arial"/>
        <family val="2"/>
        <charset val="238"/>
      </rPr>
      <t xml:space="preserve">   Rekonstrukcija Obrtničke ulice u Opatincu - </t>
    </r>
    <r>
      <rPr>
        <sz val="10"/>
        <rFont val="Arial"/>
        <family val="2"/>
        <charset val="238"/>
      </rPr>
      <t>prikazano izvršenje utrošeno je u radove</t>
    </r>
    <r>
      <rPr>
        <b/>
        <sz val="10"/>
        <rFont val="Arial"/>
        <family val="2"/>
        <charset val="238"/>
      </rPr>
      <t xml:space="preserve"> r</t>
    </r>
    <r>
      <rPr>
        <sz val="10"/>
        <rFont val="Arial"/>
        <family val="2"/>
        <charset val="238"/>
      </rPr>
      <t>ekonstrukcije Obrtničke ulice u Opatincu u dužini 1500 m, kojom prilikom je postojeća raspucala i ulegnuta cesta stabilizirana i preasfaltirala, te je izvršeno utvrđivanje - ojačanje bankina. Također, izveden je i cementni stabilizirani nosivi sloj makadamskog dijela kolnika u dužini 450 m (do nadvožnjaka), te asfaltiranje istoga.  Iskazana realizacija odnosi se na izvođenje radova i na uslugu stručnog nadzora nad izvođenjem radova</t>
    </r>
    <r>
      <rPr>
        <b/>
        <sz val="10"/>
        <rFont val="Arial"/>
        <family val="2"/>
        <charset val="238"/>
      </rPr>
      <t xml:space="preserve">. </t>
    </r>
  </si>
  <si>
    <r>
      <rPr>
        <b/>
        <u/>
        <sz val="10"/>
        <rFont val="Arial"/>
        <family val="2"/>
        <charset val="238"/>
      </rPr>
      <t>5.</t>
    </r>
    <r>
      <rPr>
        <b/>
        <sz val="10"/>
        <rFont val="Arial"/>
        <family val="2"/>
        <charset val="238"/>
      </rPr>
      <t xml:space="preserve">   Rekonstrukcija Tarno ulice u naselju Tarno - </t>
    </r>
    <r>
      <rPr>
        <sz val="10"/>
        <rFont val="Arial"/>
        <family val="2"/>
        <charset val="238"/>
      </rPr>
      <t>iskazani trošak od 229.450,44 eura odnosi se na izradu cementne stabilizacije na prometnici u naselju Tarno ukupne dužine 1500m' i na uslugu stručnog nadzora nad izvođenjem radova</t>
    </r>
    <r>
      <rPr>
        <b/>
        <sz val="10"/>
        <rFont val="Arial"/>
        <family val="2"/>
        <charset val="238"/>
      </rPr>
      <t>.</t>
    </r>
  </si>
  <si>
    <r>
      <rPr>
        <b/>
        <u/>
        <sz val="10"/>
        <color theme="1"/>
        <rFont val="Arial"/>
        <family val="2"/>
        <charset val="238"/>
      </rPr>
      <t>1.</t>
    </r>
    <r>
      <rPr>
        <sz val="10"/>
        <color theme="1"/>
        <rFont val="Arial"/>
        <family val="2"/>
        <charset val="238"/>
      </rPr>
      <t xml:space="preserve">   </t>
    </r>
    <r>
      <rPr>
        <b/>
        <sz val="10"/>
        <color theme="1"/>
        <rFont val="Arial"/>
        <family val="2"/>
        <charset val="238"/>
      </rPr>
      <t>Izrada proj. dokumentacije za nogostup Jalševec-Opatinec- Tarno</t>
    </r>
    <r>
      <rPr>
        <sz val="10"/>
        <color theme="1"/>
        <rFont val="Arial"/>
        <family val="2"/>
        <charset val="238"/>
      </rPr>
      <t xml:space="preserve"> - izvršenje se odnosi na izradu projektno tehničke dokumentacije za izgradnju nogostupa od ivanić-grada do naselja Opatinec. Dužina trase iznosi 2.440 metara. Projektom je predviđeno izgradnja nogostupa, rekonstrukcija plinovoda, te proširenje ceste sa izvedbom oborinske odvodnje.</t>
    </r>
  </si>
  <si>
    <t>Na temelju članka 71. Zakona o komunalnom gospodarstvu (Narodne novine, broj 68/18, 110/18 i 32/20) te članka 35. Statuta Grada Ivanić-Grada (Službeni glasnik Grada Ivanić-Grada, broj 01/21 i 04/22), Gradsko vijeće Grada Ivanić-Grada na svojoj ___. sjednici održanoj dana ____________ 2024.  godine donijelo je sljedeće</t>
  </si>
  <si>
    <t>IZVJEŠĆE O IZVRŠENJU PROGRAMA GRAĐENJA KOMUNALNE INFRASTRUKTURE NA PODRUČJU GRADA IVANIĆ-GRADA ZA 2023. GODINU</t>
  </si>
  <si>
    <t>Programom građenja komunalne infrastrukture za 2023. godinu (u nastavku teksta: Program), utvrđen je opis poslova s procjenom troškova za građenje komunalne infrastrukture na području Grada Ivanić-Grada, te iskazom financijskih sredstava potrebnih za ostvarivanje Programa s naznakom izvora financiranja.</t>
  </si>
  <si>
    <t>Programom za 2023. godinu utvrđeni su objekti komunalne infrastrukture čija se priprema za izgradnju i izgradnja planirala tijekom 2023. godine.</t>
  </si>
  <si>
    <t>Zakonom o komunalnom gospodarstvu (članak 68. stavak 2.), propisano je da se Programom građenja određuju:</t>
  </si>
  <si>
    <t>1.   Građevine komunalne infrastrukture koje će se graditi radi uređenja neuređenih dijelova građevinskog područja</t>
  </si>
  <si>
    <t>2.   Građevine komunalne infrastrukture koje će se graditi u uređenim dijelovima građevinskog područja</t>
  </si>
  <si>
    <t>3.   Građevine komunalne infrastrukture koje će se graditi izvan građevinskog područja</t>
  </si>
  <si>
    <t>4.   Postojeće građevine komunalne infrastrukture koje će se rekonstruirati i način rekonstrukcije</t>
  </si>
  <si>
    <t>5.   Građevine komunalne infrastrukture koje će se uklanjati</t>
  </si>
  <si>
    <t xml:space="preserve"> I)    građevine namijenjene obavljanju javnog prijevoza</t>
  </si>
  <si>
    <t>Građevine komunalne infrastrukture navedene odredbom članka 59. Zakona o komunalnom gospodarstvu su:</t>
  </si>
  <si>
    <t>Ukupno planirani iznos za realizaciju Programa građenja komunalne infrastrukture na području Grada Ivanić-Grada za 2023. godinu iznosi 2.290.095,00 EURA, a sredstva utrošena za izvršenje Programa iznose 2.170.549,70 EURA, što je 95 % planiranih sredstava.</t>
  </si>
  <si>
    <t xml:space="preserve">Ovo Izvješće sastavni je dio Godišnjeg izvještaja o izvršenju Proračuna Grada Ivanić-Grada za 2023. godinu, a objavit će se u Službenom glasniku Grada Ivanić-Grada.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</si>
</sst>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238"/>
      <scheme val="minor"/>
    </font>
    <font>
      <sz val="10"/>
      <color theme="1"/>
      <name val="Arial"/>
      <family val="2"/>
      <charset val="238"/>
    </font>
    <font>
      <b/>
      <sz val="10"/>
      <name val="Arial"/>
      <family val="2"/>
      <charset val="238"/>
    </font>
    <font>
      <b/>
      <sz val="10"/>
      <color theme="1"/>
      <name val="Arial"/>
      <family val="2"/>
      <charset val="238"/>
    </font>
    <font>
      <sz val="10"/>
      <name val="Arial"/>
      <family val="2"/>
      <charset val="238"/>
    </font>
    <font>
      <b/>
      <sz val="12"/>
      <color theme="1"/>
      <name val="Arial"/>
      <family val="2"/>
      <charset val="238"/>
    </font>
    <font>
      <i/>
      <sz val="10"/>
      <color theme="1"/>
      <name val="Arial"/>
      <family val="2"/>
      <charset val="238"/>
    </font>
    <font>
      <i/>
      <sz val="10"/>
      <name val="Arial"/>
      <family val="2"/>
      <charset val="238"/>
    </font>
    <font>
      <b/>
      <sz val="11"/>
      <color theme="1"/>
      <name val="Calibri"/>
      <family val="2"/>
      <charset val="238"/>
      <scheme val="minor"/>
    </font>
    <font>
      <b/>
      <sz val="10"/>
      <color theme="1"/>
      <name val="Calibri"/>
      <family val="2"/>
      <charset val="238"/>
    </font>
    <font>
      <sz val="8"/>
      <name val="Calibri"/>
      <family val="2"/>
      <charset val="238"/>
      <scheme val="minor"/>
    </font>
    <font>
      <b/>
      <sz val="12"/>
      <name val="Arial"/>
      <family val="2"/>
      <charset val="238"/>
    </font>
    <font>
      <b/>
      <sz val="11"/>
      <name val="Arial"/>
      <family val="2"/>
      <charset val="238"/>
    </font>
    <font>
      <sz val="11"/>
      <name val="Calibri"/>
      <family val="2"/>
      <charset val="238"/>
      <scheme val="minor"/>
    </font>
    <font>
      <b/>
      <sz val="10"/>
      <color rgb="FFC00000"/>
      <name val="Arial"/>
      <family val="2"/>
      <charset val="238"/>
    </font>
    <font>
      <sz val="9"/>
      <color theme="1"/>
      <name val="Arial"/>
      <family val="2"/>
      <charset val="238"/>
    </font>
    <font>
      <b/>
      <i/>
      <sz val="10"/>
      <name val="Arial"/>
      <family val="2"/>
      <charset val="238"/>
    </font>
    <font>
      <b/>
      <i/>
      <sz val="10"/>
      <color theme="1"/>
      <name val="Arial"/>
      <family val="2"/>
      <charset val="238"/>
    </font>
    <font>
      <b/>
      <sz val="11"/>
      <color theme="1"/>
      <name val="Arial"/>
      <family val="2"/>
      <charset val="238"/>
    </font>
    <font>
      <sz val="11"/>
      <color rgb="FFFF0000"/>
      <name val="Calibri"/>
      <family val="2"/>
      <charset val="238"/>
      <scheme val="minor"/>
    </font>
    <font>
      <b/>
      <sz val="10"/>
      <color rgb="FFFF0000"/>
      <name val="Arial"/>
      <family val="2"/>
      <charset val="238"/>
    </font>
    <font>
      <sz val="10"/>
      <color rgb="FFFF0000"/>
      <name val="Calibri"/>
      <family val="2"/>
      <charset val="238"/>
      <scheme val="minor"/>
    </font>
    <font>
      <b/>
      <u/>
      <sz val="10"/>
      <color theme="1"/>
      <name val="Arial"/>
      <family val="2"/>
      <charset val="238"/>
    </font>
    <font>
      <b/>
      <u/>
      <sz val="10"/>
      <name val="Arial"/>
      <family val="2"/>
      <charset val="238"/>
    </font>
  </fonts>
  <fills count="1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7" tint="0.39997558519241921"/>
        <bgColor indexed="64"/>
      </patternFill>
    </fill>
    <fill>
      <patternFill patternType="solid">
        <fgColor theme="4" tint="0.39997558519241921"/>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9"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auto="1"/>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auto="1"/>
      </right>
      <top/>
      <bottom/>
      <diagonal/>
    </border>
    <border>
      <left/>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auto="1"/>
      </top>
      <bottom/>
      <diagonal/>
    </border>
    <border>
      <left style="thin">
        <color indexed="64"/>
      </left>
      <right/>
      <top/>
      <bottom style="thin">
        <color indexed="64"/>
      </bottom>
      <diagonal/>
    </border>
    <border>
      <left style="thin">
        <color theme="0" tint="-0.14996795556505021"/>
      </left>
      <right style="thin">
        <color theme="0" tint="-0.14996795556505021"/>
      </right>
      <top style="thin">
        <color theme="0" tint="-0.14993743705557422"/>
      </top>
      <bottom/>
      <diagonal/>
    </border>
    <border>
      <left/>
      <right style="thin">
        <color theme="0" tint="-0.14996795556505021"/>
      </right>
      <top style="thin">
        <color indexed="64"/>
      </top>
      <bottom/>
      <diagonal/>
    </border>
    <border>
      <left/>
      <right style="thin">
        <color theme="0" tint="-0.14996795556505021"/>
      </right>
      <top/>
      <bottom style="thin">
        <color indexed="64"/>
      </bottom>
      <diagonal/>
    </border>
    <border>
      <left/>
      <right style="thin">
        <color theme="0" tint="-0.14996795556505021"/>
      </right>
      <top/>
      <bottom/>
      <diagonal/>
    </border>
    <border>
      <left/>
      <right style="thin">
        <color indexed="64"/>
      </right>
      <top/>
      <bottom style="thin">
        <color indexed="64"/>
      </bottom>
      <diagonal/>
    </border>
  </borders>
  <cellStyleXfs count="1">
    <xf numFmtId="0" fontId="0" fillId="0" borderId="0"/>
  </cellStyleXfs>
  <cellXfs count="197">
    <xf numFmtId="0" fontId="0" fillId="0" borderId="0" xfId="0"/>
    <xf numFmtId="0" fontId="1" fillId="0" borderId="0" xfId="0" applyFont="1" applyAlignment="1">
      <alignment horizontal="center"/>
    </xf>
    <xf numFmtId="0" fontId="1" fillId="0" borderId="1" xfId="0" applyFont="1" applyBorder="1" applyAlignment="1">
      <alignment horizontal="center" vertical="center"/>
    </xf>
    <xf numFmtId="0" fontId="1" fillId="2" borderId="0" xfId="0" applyFont="1" applyFill="1" applyAlignment="1">
      <alignment horizontal="left" vertical="center"/>
    </xf>
    <xf numFmtId="4" fontId="0" fillId="0" borderId="0" xfId="0" applyNumberFormat="1"/>
    <xf numFmtId="0" fontId="3" fillId="0" borderId="0" xfId="0" applyFont="1" applyAlignment="1">
      <alignment horizontal="left" vertical="center" wrapText="1"/>
    </xf>
    <xf numFmtId="0" fontId="6" fillId="2" borderId="1" xfId="0" applyFont="1" applyFill="1" applyBorder="1" applyAlignment="1">
      <alignment horizontal="left" vertical="center"/>
    </xf>
    <xf numFmtId="4" fontId="7" fillId="2" borderId="1" xfId="0" applyNumberFormat="1" applyFont="1" applyFill="1" applyBorder="1" applyAlignment="1">
      <alignment horizontal="right" vertical="center"/>
    </xf>
    <xf numFmtId="0" fontId="6" fillId="0" borderId="1" xfId="0" applyFont="1" applyBorder="1" applyAlignment="1">
      <alignment horizontal="center" vertical="center" wrapText="1"/>
    </xf>
    <xf numFmtId="0" fontId="1" fillId="0" borderId="0" xfId="0" applyFont="1" applyAlignment="1">
      <alignment horizontal="left" vertical="top" wrapText="1"/>
    </xf>
    <xf numFmtId="0" fontId="3" fillId="2" borderId="0" xfId="0" applyFont="1" applyFill="1" applyAlignment="1">
      <alignment horizontal="left" vertical="center"/>
    </xf>
    <xf numFmtId="0" fontId="6" fillId="0" borderId="8" xfId="0" applyFont="1" applyBorder="1" applyAlignment="1">
      <alignment horizontal="center" vertical="center" wrapText="1"/>
    </xf>
    <xf numFmtId="0" fontId="0" fillId="0" borderId="6" xfId="0" applyBorder="1" applyAlignment="1">
      <alignment horizontal="center"/>
    </xf>
    <xf numFmtId="0" fontId="1" fillId="2" borderId="2" xfId="0" applyFont="1" applyFill="1" applyBorder="1" applyAlignment="1">
      <alignment vertical="center"/>
    </xf>
    <xf numFmtId="0" fontId="0" fillId="0" borderId="9" xfId="0" applyBorder="1" applyAlignment="1">
      <alignment horizontal="center"/>
    </xf>
    <xf numFmtId="0" fontId="3" fillId="0" borderId="4" xfId="0" applyFont="1" applyBorder="1" applyAlignment="1">
      <alignment horizontal="center" vertical="top"/>
    </xf>
    <xf numFmtId="0" fontId="3" fillId="0" borderId="4" xfId="0" applyFont="1" applyBorder="1" applyAlignment="1">
      <alignment horizontal="left" vertical="top" wrapText="1"/>
    </xf>
    <xf numFmtId="4" fontId="2" fillId="0" borderId="4" xfId="0" applyNumberFormat="1" applyFont="1" applyBorder="1" applyAlignment="1">
      <alignment horizontal="center" vertical="center"/>
    </xf>
    <xf numFmtId="4" fontId="1" fillId="2" borderId="1" xfId="0" applyNumberFormat="1" applyFont="1" applyFill="1" applyBorder="1" applyAlignment="1">
      <alignment vertical="center"/>
    </xf>
    <xf numFmtId="0" fontId="3" fillId="0" borderId="0" xfId="0" applyFont="1" applyAlignment="1">
      <alignment horizontal="center" vertical="top"/>
    </xf>
    <xf numFmtId="0" fontId="3" fillId="0" borderId="0" xfId="0" applyFont="1" applyAlignment="1">
      <alignment horizontal="left" vertical="top" wrapText="1"/>
    </xf>
    <xf numFmtId="4" fontId="2" fillId="0" borderId="0" xfId="0" applyNumberFormat="1" applyFont="1" applyAlignment="1">
      <alignment horizontal="center" vertical="center"/>
    </xf>
    <xf numFmtId="0" fontId="0" fillId="0" borderId="0" xfId="0" applyAlignment="1">
      <alignment horizontal="center"/>
    </xf>
    <xf numFmtId="0" fontId="6" fillId="0" borderId="0" xfId="0" applyFont="1" applyAlignment="1">
      <alignment horizontal="center" vertical="center" wrapText="1"/>
    </xf>
    <xf numFmtId="0" fontId="6" fillId="2" borderId="0" xfId="0" applyFont="1" applyFill="1" applyAlignment="1">
      <alignment horizontal="left" vertical="center"/>
    </xf>
    <xf numFmtId="4" fontId="7" fillId="2" borderId="0" xfId="0" applyNumberFormat="1" applyFont="1" applyFill="1" applyAlignment="1">
      <alignment horizontal="right" vertical="center"/>
    </xf>
    <xf numFmtId="4" fontId="1" fillId="0" borderId="0" xfId="0" applyNumberFormat="1" applyFont="1" applyAlignment="1">
      <alignment horizontal="left" vertical="top" wrapText="1"/>
    </xf>
    <xf numFmtId="4" fontId="1" fillId="2" borderId="0" xfId="0" applyNumberFormat="1" applyFont="1" applyFill="1" applyAlignment="1">
      <alignment horizontal="left" vertical="center"/>
    </xf>
    <xf numFmtId="4" fontId="3" fillId="0" borderId="0" xfId="0" applyNumberFormat="1" applyFont="1" applyAlignment="1">
      <alignment horizontal="left" vertical="center" wrapText="1"/>
    </xf>
    <xf numFmtId="0" fontId="3" fillId="0" borderId="0" xfId="0" applyFont="1" applyAlignment="1">
      <alignment horizontal="justify" vertical="top" wrapText="1"/>
    </xf>
    <xf numFmtId="0" fontId="1" fillId="0" borderId="0" xfId="0" applyFont="1" applyAlignment="1">
      <alignment horizontal="justify" vertical="top" wrapText="1"/>
    </xf>
    <xf numFmtId="0" fontId="3" fillId="0" borderId="6" xfId="0" applyFont="1" applyBorder="1" applyAlignment="1">
      <alignment horizontal="center"/>
    </xf>
    <xf numFmtId="0" fontId="6" fillId="2" borderId="5" xfId="0" applyFont="1" applyFill="1" applyBorder="1" applyAlignment="1">
      <alignment horizontal="left" vertical="center"/>
    </xf>
    <xf numFmtId="4" fontId="7" fillId="2" borderId="5" xfId="0" applyNumberFormat="1" applyFont="1" applyFill="1" applyBorder="1" applyAlignment="1">
      <alignment horizontal="right" vertical="center"/>
    </xf>
    <xf numFmtId="0" fontId="3" fillId="0" borderId="4" xfId="0" applyFont="1" applyBorder="1" applyAlignment="1">
      <alignment horizontal="center"/>
    </xf>
    <xf numFmtId="0" fontId="0" fillId="0" borderId="5" xfId="0" applyBorder="1" applyAlignment="1">
      <alignment horizontal="center"/>
    </xf>
    <xf numFmtId="0" fontId="6" fillId="0" borderId="5" xfId="0" applyFont="1" applyBorder="1" applyAlignment="1">
      <alignment horizontal="center" vertical="center" wrapText="1"/>
    </xf>
    <xf numFmtId="0" fontId="1" fillId="2" borderId="5" xfId="0" applyFont="1" applyFill="1" applyBorder="1" applyAlignment="1">
      <alignment vertical="center"/>
    </xf>
    <xf numFmtId="4" fontId="1" fillId="2" borderId="5" xfId="0" applyNumberFormat="1" applyFont="1" applyFill="1" applyBorder="1" applyAlignment="1">
      <alignment vertical="center"/>
    </xf>
    <xf numFmtId="4" fontId="3" fillId="0" borderId="1" xfId="0" applyNumberFormat="1" applyFont="1" applyBorder="1" applyAlignment="1">
      <alignment vertical="top" wrapText="1"/>
    </xf>
    <xf numFmtId="0" fontId="1" fillId="0" borderId="0" xfId="0" applyFont="1" applyAlignment="1">
      <alignment horizontal="center" wrapText="1"/>
    </xf>
    <xf numFmtId="4" fontId="2" fillId="3" borderId="1" xfId="0" applyNumberFormat="1" applyFont="1" applyFill="1" applyBorder="1" applyAlignment="1">
      <alignment horizontal="right" vertical="center"/>
    </xf>
    <xf numFmtId="4" fontId="2" fillId="4" borderId="1" xfId="0" applyNumberFormat="1" applyFont="1" applyFill="1" applyBorder="1" applyAlignment="1">
      <alignment horizontal="center" vertical="center"/>
    </xf>
    <xf numFmtId="4" fontId="1" fillId="4" borderId="1" xfId="0" applyNumberFormat="1" applyFont="1" applyFill="1" applyBorder="1" applyAlignment="1">
      <alignment horizontal="right" vertical="center"/>
    </xf>
    <xf numFmtId="4" fontId="3" fillId="4" borderId="1" xfId="0" applyNumberFormat="1" applyFont="1" applyFill="1" applyBorder="1" applyAlignment="1">
      <alignment horizontal="right" vertical="center"/>
    </xf>
    <xf numFmtId="0" fontId="8" fillId="4" borderId="1" xfId="0" applyFont="1" applyFill="1" applyBorder="1" applyAlignment="1">
      <alignment horizontal="center" vertical="center"/>
    </xf>
    <xf numFmtId="0" fontId="6" fillId="0" borderId="9" xfId="0" applyFont="1" applyBorder="1" applyAlignment="1">
      <alignment horizontal="center" vertical="center" wrapText="1"/>
    </xf>
    <xf numFmtId="0" fontId="6" fillId="2" borderId="12" xfId="0" applyFont="1" applyFill="1" applyBorder="1" applyAlignment="1">
      <alignment horizontal="left" vertical="center"/>
    </xf>
    <xf numFmtId="4" fontId="7" fillId="2" borderId="12" xfId="0" applyNumberFormat="1" applyFont="1" applyFill="1" applyBorder="1" applyAlignment="1">
      <alignment horizontal="right" vertical="center"/>
    </xf>
    <xf numFmtId="0" fontId="0" fillId="0" borderId="0" xfId="0" applyAlignment="1">
      <alignment horizontal="justify"/>
    </xf>
    <xf numFmtId="0" fontId="6" fillId="0" borderId="5" xfId="0" applyFont="1" applyBorder="1" applyAlignment="1">
      <alignment vertical="center" wrapText="1"/>
    </xf>
    <xf numFmtId="0" fontId="6" fillId="0" borderId="4" xfId="0" applyFont="1" applyBorder="1" applyAlignment="1">
      <alignment vertical="center" wrapText="1"/>
    </xf>
    <xf numFmtId="0" fontId="6" fillId="0" borderId="13" xfId="0" applyFont="1" applyBorder="1" applyAlignment="1">
      <alignment vertical="center" wrapText="1"/>
    </xf>
    <xf numFmtId="0" fontId="6" fillId="0" borderId="14" xfId="0" applyFont="1" applyBorder="1" applyAlignment="1">
      <alignment vertical="center" wrapText="1"/>
    </xf>
    <xf numFmtId="0" fontId="6" fillId="0" borderId="0" xfId="0" applyFont="1" applyAlignment="1">
      <alignment vertical="center" wrapText="1"/>
    </xf>
    <xf numFmtId="0" fontId="6" fillId="0" borderId="15" xfId="0" applyFont="1" applyBorder="1" applyAlignment="1">
      <alignment vertical="center" wrapText="1"/>
    </xf>
    <xf numFmtId="0" fontId="1" fillId="0" borderId="0" xfId="0" applyFont="1"/>
    <xf numFmtId="0" fontId="3" fillId="0" borderId="9" xfId="0" applyFont="1" applyBorder="1" applyAlignment="1">
      <alignment horizontal="center"/>
    </xf>
    <xf numFmtId="0" fontId="1" fillId="2" borderId="3" xfId="0" applyFont="1" applyFill="1" applyBorder="1" applyAlignment="1">
      <alignment horizontal="left" vertical="center" indent="1"/>
    </xf>
    <xf numFmtId="0" fontId="1" fillId="2" borderId="2" xfId="0" applyFont="1" applyFill="1" applyBorder="1" applyAlignment="1">
      <alignment horizontal="left" vertical="center" indent="1"/>
    </xf>
    <xf numFmtId="0" fontId="1" fillId="0" borderId="0" xfId="0" applyFont="1" applyAlignment="1">
      <alignment vertical="top" wrapText="1"/>
    </xf>
    <xf numFmtId="0" fontId="13" fillId="0" borderId="0" xfId="0" applyFont="1" applyAlignment="1">
      <alignment horizontal="justify"/>
    </xf>
    <xf numFmtId="0" fontId="13" fillId="0" borderId="0" xfId="0" applyFont="1"/>
    <xf numFmtId="0" fontId="13" fillId="0" borderId="0" xfId="0" applyFont="1" applyAlignment="1">
      <alignment vertical="top" wrapText="1"/>
    </xf>
    <xf numFmtId="0" fontId="11" fillId="0" borderId="0" xfId="0" applyFont="1"/>
    <xf numFmtId="0" fontId="1" fillId="0" borderId="4" xfId="0" applyFont="1" applyBorder="1" applyAlignment="1">
      <alignment horizontal="center"/>
    </xf>
    <xf numFmtId="0" fontId="3" fillId="3" borderId="1" xfId="0" applyFont="1" applyFill="1" applyBorder="1" applyAlignment="1">
      <alignment horizontal="center"/>
    </xf>
    <xf numFmtId="0" fontId="3" fillId="0" borderId="0" xfId="0" applyFont="1" applyAlignment="1">
      <alignment horizontal="center" vertical="center"/>
    </xf>
    <xf numFmtId="4" fontId="14" fillId="2" borderId="1" xfId="0" applyNumberFormat="1" applyFont="1" applyFill="1" applyBorder="1" applyAlignment="1">
      <alignment horizontal="right" vertical="center"/>
    </xf>
    <xf numFmtId="0" fontId="1" fillId="2" borderId="7" xfId="0" applyFont="1" applyFill="1" applyBorder="1" applyAlignment="1">
      <alignment vertical="center"/>
    </xf>
    <xf numFmtId="0" fontId="6" fillId="0" borderId="7" xfId="0" applyFont="1" applyBorder="1" applyAlignment="1">
      <alignment horizontal="center" vertical="center" wrapText="1"/>
    </xf>
    <xf numFmtId="4" fontId="1" fillId="2" borderId="7" xfId="0" applyNumberFormat="1" applyFont="1" applyFill="1" applyBorder="1" applyAlignment="1">
      <alignment vertical="center"/>
    </xf>
    <xf numFmtId="0" fontId="6" fillId="2" borderId="7" xfId="0" applyFont="1" applyFill="1" applyBorder="1" applyAlignment="1">
      <alignment horizontal="left" vertical="center"/>
    </xf>
    <xf numFmtId="4" fontId="7" fillId="2" borderId="7" xfId="0" applyNumberFormat="1" applyFont="1" applyFill="1" applyBorder="1" applyAlignment="1">
      <alignment horizontal="right" vertical="center"/>
    </xf>
    <xf numFmtId="4" fontId="2" fillId="6" borderId="1" xfId="0" applyNumberFormat="1" applyFont="1" applyFill="1" applyBorder="1" applyAlignment="1">
      <alignment horizontal="center" vertical="center"/>
    </xf>
    <xf numFmtId="0" fontId="2" fillId="2" borderId="0" xfId="0" applyFont="1" applyFill="1" applyAlignment="1">
      <alignment horizontal="left" vertical="center"/>
    </xf>
    <xf numFmtId="4" fontId="2" fillId="5" borderId="1" xfId="0" applyNumberFormat="1" applyFont="1" applyFill="1" applyBorder="1" applyAlignment="1">
      <alignment horizontal="center" vertical="center"/>
    </xf>
    <xf numFmtId="4" fontId="1" fillId="2" borderId="1" xfId="0" applyNumberFormat="1" applyFont="1" applyFill="1" applyBorder="1" applyAlignment="1">
      <alignment horizontal="right" vertical="center"/>
    </xf>
    <xf numFmtId="4" fontId="1" fillId="0" borderId="1" xfId="0" applyNumberFormat="1" applyFont="1" applyBorder="1" applyAlignment="1">
      <alignment horizontal="right" vertical="center"/>
    </xf>
    <xf numFmtId="4" fontId="16" fillId="8" borderId="1" xfId="0" applyNumberFormat="1" applyFont="1" applyFill="1" applyBorder="1" applyAlignment="1">
      <alignment horizontal="center" vertical="center"/>
    </xf>
    <xf numFmtId="4" fontId="17" fillId="8" borderId="1" xfId="0" applyNumberFormat="1" applyFont="1" applyFill="1" applyBorder="1" applyAlignment="1">
      <alignment horizontal="right" vertical="center"/>
    </xf>
    <xf numFmtId="4" fontId="16" fillId="8" borderId="1" xfId="0" applyNumberFormat="1" applyFont="1" applyFill="1" applyBorder="1" applyAlignment="1">
      <alignment horizontal="right" vertical="center"/>
    </xf>
    <xf numFmtId="0" fontId="17" fillId="8" borderId="1" xfId="0" applyFont="1" applyFill="1" applyBorder="1" applyAlignment="1">
      <alignment horizontal="center" vertical="center"/>
    </xf>
    <xf numFmtId="0" fontId="17" fillId="0" borderId="6" xfId="0" applyFont="1" applyBorder="1" applyAlignment="1">
      <alignment horizontal="center" vertical="center"/>
    </xf>
    <xf numFmtId="49" fontId="2" fillId="5" borderId="1" xfId="0" applyNumberFormat="1" applyFont="1" applyFill="1" applyBorder="1" applyAlignment="1">
      <alignment horizontal="center" vertical="top" wrapText="1"/>
    </xf>
    <xf numFmtId="49" fontId="4" fillId="5" borderId="1" xfId="0" applyNumberFormat="1" applyFont="1" applyFill="1" applyBorder="1" applyAlignment="1">
      <alignment horizontal="center" vertical="top" wrapText="1"/>
    </xf>
    <xf numFmtId="0" fontId="3" fillId="6" borderId="1" xfId="0" applyFont="1" applyFill="1" applyBorder="1" applyAlignment="1">
      <alignment horizontal="center" vertical="center"/>
    </xf>
    <xf numFmtId="0" fontId="8" fillId="6" borderId="1" xfId="0" applyFont="1" applyFill="1" applyBorder="1" applyAlignment="1">
      <alignment horizontal="center" vertical="center"/>
    </xf>
    <xf numFmtId="0" fontId="3" fillId="6" borderId="1" xfId="0" applyFont="1" applyFill="1" applyBorder="1"/>
    <xf numFmtId="0" fontId="3" fillId="6" borderId="1" xfId="0" applyFont="1" applyFill="1" applyBorder="1" applyAlignment="1">
      <alignment horizontal="center"/>
    </xf>
    <xf numFmtId="4" fontId="3" fillId="6" borderId="1" xfId="0" applyNumberFormat="1" applyFont="1" applyFill="1" applyBorder="1"/>
    <xf numFmtId="49" fontId="2" fillId="5" borderId="1" xfId="0" applyNumberFormat="1" applyFont="1" applyFill="1" applyBorder="1" applyAlignment="1">
      <alignment horizontal="center" vertical="center" wrapText="1"/>
    </xf>
    <xf numFmtId="0" fontId="3" fillId="0" borderId="1" xfId="0" applyFont="1" applyBorder="1" applyAlignment="1">
      <alignment horizontal="center"/>
    </xf>
    <xf numFmtId="0" fontId="0" fillId="0" borderId="4" xfId="0" applyBorder="1" applyAlignment="1">
      <alignment horizontal="center"/>
    </xf>
    <xf numFmtId="4" fontId="2" fillId="3" borderId="9" xfId="0" applyNumberFormat="1" applyFont="1" applyFill="1" applyBorder="1" applyAlignment="1">
      <alignment horizontal="right" vertical="center"/>
    </xf>
    <xf numFmtId="0" fontId="3" fillId="3" borderId="9" xfId="0" applyFont="1" applyFill="1" applyBorder="1" applyAlignment="1">
      <alignment horizontal="center"/>
    </xf>
    <xf numFmtId="0" fontId="3" fillId="0" borderId="4" xfId="0" applyFont="1" applyBorder="1" applyAlignment="1">
      <alignment horizontal="justify" vertical="top" wrapText="1"/>
    </xf>
    <xf numFmtId="0" fontId="18" fillId="6" borderId="1" xfId="0" applyFont="1" applyFill="1" applyBorder="1" applyAlignment="1">
      <alignment horizontal="center" vertical="center"/>
    </xf>
    <xf numFmtId="0" fontId="18" fillId="6" borderId="1" xfId="0" applyFont="1" applyFill="1" applyBorder="1"/>
    <xf numFmtId="0" fontId="19" fillId="0" borderId="0" xfId="0" applyFont="1"/>
    <xf numFmtId="0" fontId="21" fillId="0" borderId="0" xfId="0" applyFont="1" applyAlignment="1">
      <alignment horizontal="left" vertical="center" wrapText="1"/>
    </xf>
    <xf numFmtId="0" fontId="3" fillId="0" borderId="1" xfId="0" applyFont="1" applyBorder="1" applyAlignment="1">
      <alignment horizontal="center" vertical="center"/>
    </xf>
    <xf numFmtId="0" fontId="0" fillId="0" borderId="0" xfId="0" applyAlignment="1">
      <alignment vertical="top"/>
    </xf>
    <xf numFmtId="0" fontId="20" fillId="2" borderId="0" xfId="0" applyFont="1" applyFill="1" applyAlignment="1">
      <alignment horizontal="justify" vertical="top" wrapText="1"/>
    </xf>
    <xf numFmtId="0" fontId="20" fillId="2" borderId="0" xfId="0" applyFont="1" applyFill="1" applyAlignment="1">
      <alignment horizontal="justify" vertical="top"/>
    </xf>
    <xf numFmtId="0" fontId="0" fillId="0" borderId="5" xfId="0" applyBorder="1"/>
    <xf numFmtId="0" fontId="1" fillId="2" borderId="0" xfId="0" applyFont="1" applyFill="1" applyAlignment="1">
      <alignment vertical="center"/>
    </xf>
    <xf numFmtId="4" fontId="1" fillId="2" borderId="0" xfId="0" applyNumberFormat="1" applyFont="1" applyFill="1" applyAlignment="1">
      <alignment vertical="center"/>
    </xf>
    <xf numFmtId="0" fontId="2" fillId="2" borderId="0" xfId="0" applyFont="1" applyFill="1" applyAlignment="1">
      <alignment horizontal="justify" vertical="top" wrapText="1"/>
    </xf>
    <xf numFmtId="0" fontId="4" fillId="0" borderId="0" xfId="0" applyFont="1" applyAlignment="1">
      <alignment horizontal="center"/>
    </xf>
    <xf numFmtId="4" fontId="13" fillId="0" borderId="0" xfId="0" applyNumberFormat="1" applyFont="1"/>
    <xf numFmtId="0" fontId="7" fillId="0" borderId="0" xfId="0" applyFont="1" applyAlignment="1">
      <alignment vertical="center" wrapText="1"/>
    </xf>
    <xf numFmtId="0" fontId="4" fillId="0" borderId="0" xfId="0" applyFont="1"/>
    <xf numFmtId="0" fontId="1" fillId="0" borderId="0" xfId="0" applyFont="1" applyAlignment="1">
      <alignment horizontal="justify"/>
    </xf>
    <xf numFmtId="0" fontId="6" fillId="0" borderId="0" xfId="0" applyFont="1" applyAlignment="1">
      <alignment horizontal="justify" vertical="top" wrapText="1"/>
    </xf>
    <xf numFmtId="0" fontId="3" fillId="3" borderId="2" xfId="0" applyFont="1" applyFill="1" applyBorder="1" applyAlignment="1">
      <alignment horizontal="left" vertical="center"/>
    </xf>
    <xf numFmtId="0" fontId="3" fillId="3" borderId="3" xfId="0" applyFont="1" applyFill="1" applyBorder="1" applyAlignment="1">
      <alignment horizontal="left" vertical="center"/>
    </xf>
    <xf numFmtId="0" fontId="0" fillId="0" borderId="0" xfId="0" applyAlignment="1">
      <alignment horizontal="center"/>
    </xf>
    <xf numFmtId="0" fontId="4" fillId="0" borderId="0" xfId="0" applyFont="1" applyAlignment="1">
      <alignment horizontal="justify" vertical="top" wrapText="1"/>
    </xf>
    <xf numFmtId="0" fontId="1" fillId="0" borderId="0" xfId="0" applyFont="1" applyAlignment="1">
      <alignment horizontal="center"/>
    </xf>
    <xf numFmtId="0" fontId="1" fillId="0" borderId="0" xfId="0" applyFont="1" applyAlignment="1">
      <alignment horizontal="left"/>
    </xf>
    <xf numFmtId="0" fontId="1" fillId="0" borderId="4" xfId="0" applyFont="1" applyBorder="1" applyAlignment="1">
      <alignment horizontal="center"/>
    </xf>
    <xf numFmtId="4" fontId="7" fillId="2" borderId="8" xfId="0" applyNumberFormat="1" applyFont="1" applyFill="1" applyBorder="1" applyAlignment="1">
      <alignment horizontal="center" vertical="center"/>
    </xf>
    <xf numFmtId="4" fontId="7" fillId="2" borderId="9" xfId="0" applyNumberFormat="1" applyFont="1" applyFill="1" applyBorder="1" applyAlignment="1">
      <alignment horizontal="center" vertical="center"/>
    </xf>
    <xf numFmtId="0" fontId="3" fillId="6" borderId="1" xfId="0" applyFont="1" applyFill="1" applyBorder="1" applyAlignment="1">
      <alignment horizontal="center" vertical="center"/>
    </xf>
    <xf numFmtId="0" fontId="1" fillId="0" borderId="2" xfId="0" applyFont="1" applyBorder="1" applyAlignment="1">
      <alignment horizontal="justify" vertical="top" wrapText="1"/>
    </xf>
    <xf numFmtId="0" fontId="1" fillId="0" borderId="7" xfId="0" applyFont="1" applyBorder="1" applyAlignment="1">
      <alignment horizontal="justify" vertical="top" wrapText="1"/>
    </xf>
    <xf numFmtId="0" fontId="1" fillId="0" borderId="3" xfId="0" applyFont="1" applyBorder="1" applyAlignment="1">
      <alignment horizontal="justify" vertical="top" wrapText="1"/>
    </xf>
    <xf numFmtId="49" fontId="2" fillId="5" borderId="1" xfId="0" applyNumberFormat="1" applyFont="1" applyFill="1" applyBorder="1" applyAlignment="1">
      <alignment horizontal="center" vertical="top" wrapText="1"/>
    </xf>
    <xf numFmtId="0" fontId="1" fillId="0" borderId="0" xfId="0" applyFont="1" applyAlignment="1">
      <alignment horizontal="justify" vertical="top" wrapText="1"/>
    </xf>
    <xf numFmtId="0" fontId="1" fillId="0" borderId="0" xfId="0" applyFont="1" applyAlignment="1">
      <alignment horizontal="center" vertical="top" wrapText="1"/>
    </xf>
    <xf numFmtId="0" fontId="3" fillId="4" borderId="2" xfId="0" applyFont="1" applyFill="1" applyBorder="1" applyAlignment="1">
      <alignment horizontal="center" vertical="center"/>
    </xf>
    <xf numFmtId="0" fontId="3" fillId="4" borderId="7" xfId="0" applyFont="1" applyFill="1" applyBorder="1" applyAlignment="1">
      <alignment horizontal="center" vertical="center"/>
    </xf>
    <xf numFmtId="0" fontId="3" fillId="4" borderId="3" xfId="0" applyFont="1" applyFill="1" applyBorder="1" applyAlignment="1">
      <alignment horizontal="center" vertical="center"/>
    </xf>
    <xf numFmtId="0" fontId="12" fillId="0" borderId="0" xfId="0" applyFont="1" applyAlignment="1">
      <alignment horizontal="center" vertical="center" wrapText="1"/>
    </xf>
    <xf numFmtId="0" fontId="14" fillId="2" borderId="2" xfId="0" applyFont="1" applyFill="1" applyBorder="1" applyAlignment="1">
      <alignment horizontal="right" vertical="center"/>
    </xf>
    <xf numFmtId="0" fontId="14" fillId="2" borderId="7" xfId="0" applyFont="1" applyFill="1" applyBorder="1" applyAlignment="1">
      <alignment horizontal="right" vertical="center"/>
    </xf>
    <xf numFmtId="0" fontId="14" fillId="2" borderId="3" xfId="0" applyFont="1" applyFill="1" applyBorder="1" applyAlignment="1">
      <alignment horizontal="right" vertical="center"/>
    </xf>
    <xf numFmtId="0" fontId="2" fillId="0" borderId="0" xfId="0" applyFont="1" applyAlignment="1">
      <alignment horizontal="justify" vertical="top" wrapText="1"/>
    </xf>
    <xf numFmtId="0" fontId="5" fillId="9" borderId="0" xfId="0" applyFont="1" applyFill="1" applyAlignment="1">
      <alignment horizontal="center" vertical="center"/>
    </xf>
    <xf numFmtId="0" fontId="6" fillId="2" borderId="8" xfId="0" applyFont="1" applyFill="1" applyBorder="1" applyAlignment="1">
      <alignment horizontal="left" vertical="center"/>
    </xf>
    <xf numFmtId="0" fontId="6" fillId="2" borderId="9" xfId="0" applyFont="1" applyFill="1" applyBorder="1" applyAlignment="1">
      <alignment horizontal="left" vertical="center"/>
    </xf>
    <xf numFmtId="4" fontId="4" fillId="2" borderId="8" xfId="0" applyNumberFormat="1" applyFont="1" applyFill="1" applyBorder="1" applyAlignment="1">
      <alignment horizontal="right" vertical="center"/>
    </xf>
    <xf numFmtId="4" fontId="4" fillId="2" borderId="9" xfId="0" applyNumberFormat="1" applyFont="1" applyFill="1" applyBorder="1" applyAlignment="1">
      <alignment horizontal="right" vertical="center"/>
    </xf>
    <xf numFmtId="0" fontId="0" fillId="0" borderId="6" xfId="0" applyBorder="1" applyAlignment="1">
      <alignment horizontal="center"/>
    </xf>
    <xf numFmtId="0" fontId="0" fillId="0" borderId="9" xfId="0" applyBorder="1" applyAlignment="1">
      <alignment horizontal="center"/>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4" fontId="6" fillId="2" borderId="8" xfId="0" applyNumberFormat="1" applyFont="1" applyFill="1" applyBorder="1" applyAlignment="1">
      <alignment horizontal="center" vertical="center"/>
    </xf>
    <xf numFmtId="4" fontId="6" fillId="2" borderId="9" xfId="0" applyNumberFormat="1" applyFont="1" applyFill="1" applyBorder="1" applyAlignment="1">
      <alignment horizontal="center" vertical="center"/>
    </xf>
    <xf numFmtId="0" fontId="1" fillId="2" borderId="8" xfId="0" applyFont="1" applyFill="1" applyBorder="1" applyAlignment="1">
      <alignment horizontal="left" vertical="center"/>
    </xf>
    <xf numFmtId="0" fontId="1" fillId="2" borderId="9" xfId="0" applyFont="1" applyFill="1" applyBorder="1" applyAlignment="1">
      <alignment horizontal="left" vertical="center"/>
    </xf>
    <xf numFmtId="0" fontId="3" fillId="6" borderId="1" xfId="0" applyFont="1" applyFill="1" applyBorder="1" applyAlignment="1">
      <alignment horizontal="center" vertical="center" wrapText="1"/>
    </xf>
    <xf numFmtId="0" fontId="14" fillId="2" borderId="1" xfId="0" applyFont="1" applyFill="1" applyBorder="1" applyAlignment="1">
      <alignment horizontal="right" vertical="center"/>
    </xf>
    <xf numFmtId="0" fontId="3" fillId="4" borderId="2" xfId="0" applyFont="1" applyFill="1" applyBorder="1" applyAlignment="1">
      <alignment horizontal="right" vertical="center"/>
    </xf>
    <xf numFmtId="0" fontId="3" fillId="4" borderId="7" xfId="0" applyFont="1" applyFill="1" applyBorder="1" applyAlignment="1">
      <alignment horizontal="right" vertical="center"/>
    </xf>
    <xf numFmtId="0" fontId="3" fillId="4" borderId="3" xfId="0" applyFont="1" applyFill="1" applyBorder="1" applyAlignment="1">
      <alignment horizontal="right" vertical="center"/>
    </xf>
    <xf numFmtId="0" fontId="1" fillId="2" borderId="7" xfId="0" applyFont="1" applyFill="1" applyBorder="1" applyAlignment="1">
      <alignment horizontal="left" vertical="center" indent="1"/>
    </xf>
    <xf numFmtId="0" fontId="1" fillId="2" borderId="3" xfId="0" applyFont="1" applyFill="1" applyBorder="1" applyAlignment="1">
      <alignment horizontal="left" vertical="center" indent="1"/>
    </xf>
    <xf numFmtId="0" fontId="2" fillId="0" borderId="0" xfId="0" applyFont="1" applyAlignment="1">
      <alignment horizontal="justify" vertical="center" wrapText="1"/>
    </xf>
    <xf numFmtId="0" fontId="1" fillId="2" borderId="2" xfId="0" applyFont="1" applyFill="1" applyBorder="1" applyAlignment="1">
      <alignment horizontal="left" vertical="center" indent="1"/>
    </xf>
    <xf numFmtId="49" fontId="2" fillId="5" borderId="1" xfId="0" applyNumberFormat="1" applyFont="1" applyFill="1" applyBorder="1" applyAlignment="1">
      <alignment horizontal="center" vertical="center" wrapText="1"/>
    </xf>
    <xf numFmtId="0" fontId="3" fillId="2" borderId="0" xfId="0" applyFont="1" applyFill="1" applyAlignment="1">
      <alignment horizontal="left" vertical="center"/>
    </xf>
    <xf numFmtId="0" fontId="3" fillId="5" borderId="2" xfId="0" applyFont="1" applyFill="1" applyBorder="1" applyAlignment="1">
      <alignment horizontal="left" vertical="center"/>
    </xf>
    <xf numFmtId="0" fontId="3" fillId="5" borderId="7" xfId="0" applyFont="1" applyFill="1" applyBorder="1" applyAlignment="1">
      <alignment horizontal="left" vertical="center"/>
    </xf>
    <xf numFmtId="0" fontId="3" fillId="5" borderId="3" xfId="0" applyFont="1" applyFill="1" applyBorder="1" applyAlignment="1">
      <alignment horizontal="left" vertical="center"/>
    </xf>
    <xf numFmtId="0" fontId="6" fillId="7" borderId="2" xfId="0" applyFont="1" applyFill="1" applyBorder="1" applyAlignment="1">
      <alignment horizontal="left" vertical="center" wrapText="1"/>
    </xf>
    <xf numFmtId="0" fontId="6" fillId="7" borderId="3" xfId="0" applyFont="1" applyFill="1" applyBorder="1" applyAlignment="1">
      <alignment horizontal="left" vertical="center" wrapText="1"/>
    </xf>
    <xf numFmtId="0" fontId="1" fillId="2" borderId="2" xfId="0" applyFont="1" applyFill="1" applyBorder="1" applyAlignment="1">
      <alignment horizontal="left" vertical="center"/>
    </xf>
    <xf numFmtId="0" fontId="1" fillId="2" borderId="3" xfId="0" applyFont="1" applyFill="1" applyBorder="1" applyAlignment="1">
      <alignment horizontal="left" vertical="center"/>
    </xf>
    <xf numFmtId="0" fontId="1" fillId="8" borderId="2" xfId="0" applyFont="1" applyFill="1" applyBorder="1" applyAlignment="1">
      <alignment horizontal="left" vertical="center" wrapText="1"/>
    </xf>
    <xf numFmtId="0" fontId="1" fillId="8" borderId="3" xfId="0" applyFont="1" applyFill="1" applyBorder="1" applyAlignment="1">
      <alignment horizontal="left" vertical="center" wrapText="1"/>
    </xf>
    <xf numFmtId="0" fontId="1" fillId="8" borderId="2" xfId="0" applyFont="1" applyFill="1" applyBorder="1" applyAlignment="1">
      <alignment horizontal="left" vertical="center"/>
    </xf>
    <xf numFmtId="0" fontId="1" fillId="8" borderId="3" xfId="0" applyFont="1" applyFill="1" applyBorder="1" applyAlignment="1">
      <alignment horizontal="left" vertical="center"/>
    </xf>
    <xf numFmtId="0" fontId="0" fillId="0" borderId="0" xfId="0" applyAlignment="1">
      <alignment horizontal="right"/>
    </xf>
    <xf numFmtId="0" fontId="1" fillId="0" borderId="0" xfId="0" applyFont="1" applyAlignment="1">
      <alignment horizontal="center" wrapText="1"/>
    </xf>
    <xf numFmtId="4" fontId="4" fillId="0" borderId="8" xfId="0" applyNumberFormat="1" applyFont="1" applyBorder="1" applyAlignment="1">
      <alignment horizontal="right" vertical="center"/>
    </xf>
    <xf numFmtId="4" fontId="4" fillId="0" borderId="9" xfId="0" applyNumberFormat="1" applyFont="1" applyBorder="1" applyAlignment="1">
      <alignment horizontal="right" vertical="center"/>
    </xf>
    <xf numFmtId="4" fontId="7" fillId="2" borderId="8" xfId="0" applyNumberFormat="1" applyFont="1" applyFill="1" applyBorder="1" applyAlignment="1">
      <alignment horizontal="right" vertical="center"/>
    </xf>
    <xf numFmtId="4" fontId="7" fillId="2" borderId="9" xfId="0" applyNumberFormat="1" applyFont="1" applyFill="1" applyBorder="1" applyAlignment="1">
      <alignment horizontal="right" vertical="center"/>
    </xf>
    <xf numFmtId="0" fontId="3" fillId="0" borderId="5" xfId="0" applyFont="1" applyBorder="1" applyAlignment="1">
      <alignment horizontal="center"/>
    </xf>
    <xf numFmtId="0" fontId="3" fillId="0" borderId="5" xfId="0" applyFont="1" applyBorder="1" applyAlignment="1">
      <alignment horizontal="center" vertical="top"/>
    </xf>
    <xf numFmtId="0" fontId="15" fillId="2" borderId="2" xfId="0" applyFont="1" applyFill="1" applyBorder="1" applyAlignment="1">
      <alignment horizontal="left" vertical="center"/>
    </xf>
    <xf numFmtId="0" fontId="15" fillId="2" borderId="3" xfId="0" applyFont="1" applyFill="1" applyBorder="1" applyAlignment="1">
      <alignment horizontal="left" vertical="center"/>
    </xf>
    <xf numFmtId="0" fontId="3" fillId="6" borderId="1" xfId="0" applyFont="1" applyFill="1" applyBorder="1" applyAlignment="1">
      <alignment horizontal="center"/>
    </xf>
    <xf numFmtId="0" fontId="3" fillId="6" borderId="1" xfId="0" applyFont="1" applyFill="1" applyBorder="1" applyAlignment="1">
      <alignment horizontal="center" vertical="top"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3" fillId="6" borderId="1" xfId="0" applyFont="1" applyFill="1" applyBorder="1" applyAlignment="1">
      <alignment horizontal="center" vertical="top"/>
    </xf>
    <xf numFmtId="0" fontId="2" fillId="2" borderId="0" xfId="0" applyFont="1" applyFill="1" applyAlignment="1">
      <alignment horizontal="justify" vertical="top" wrapText="1"/>
    </xf>
    <xf numFmtId="0" fontId="2" fillId="2" borderId="0" xfId="0" applyFont="1" applyFill="1" applyAlignment="1">
      <alignment horizontal="justify" vertical="top"/>
    </xf>
    <xf numFmtId="0" fontId="3" fillId="3" borderId="11" xfId="0" applyFont="1" applyFill="1" applyBorder="1" applyAlignment="1">
      <alignment horizontal="left" vertical="center"/>
    </xf>
    <xf numFmtId="0" fontId="3" fillId="3" borderId="16" xfId="0" applyFont="1" applyFill="1" applyBorder="1" applyAlignment="1">
      <alignment horizontal="left" vertical="center"/>
    </xf>
    <xf numFmtId="0" fontId="6" fillId="0" borderId="6" xfId="0" applyFont="1" applyBorder="1" applyAlignment="1">
      <alignment horizontal="center" vertical="center" wrapText="1"/>
    </xf>
    <xf numFmtId="0" fontId="3" fillId="3" borderId="2" xfId="0" applyFont="1" applyFill="1" applyBorder="1" applyAlignment="1">
      <alignment horizontal="left" vertical="center" wrapText="1"/>
    </xf>
    <xf numFmtId="0" fontId="3" fillId="3" borderId="3" xfId="0" applyFont="1" applyFill="1" applyBorder="1" applyAlignment="1">
      <alignment horizontal="left" vertical="center" wrapText="1"/>
    </xf>
    <xf numFmtId="0" fontId="3" fillId="0" borderId="7" xfId="0" applyFont="1" applyBorder="1" applyAlignment="1">
      <alignment horizontal="center" vertical="center"/>
    </xf>
  </cellXfs>
  <cellStyles count="1">
    <cellStyle name="Normal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9"/>
  <sheetViews>
    <sheetView tabSelected="1" topLeftCell="A235" zoomScaleNormal="100" workbookViewId="0">
      <selection activeCell="J1" sqref="J1"/>
    </sheetView>
  </sheetViews>
  <sheetFormatPr defaultRowHeight="15" x14ac:dyDescent="0.25"/>
  <cols>
    <col min="1" max="1" width="0.7109375" customWidth="1"/>
    <col min="2" max="2" width="3.42578125" customWidth="1"/>
    <col min="3" max="3" width="11.28515625" customWidth="1"/>
    <col min="4" max="4" width="50.7109375" customWidth="1"/>
    <col min="5" max="5" width="12.7109375" style="4" customWidth="1"/>
    <col min="6" max="6" width="12.7109375" customWidth="1"/>
    <col min="7" max="7" width="9.7109375" bestFit="1" customWidth="1"/>
  </cols>
  <sheetData>
    <row r="1" spans="1:6" ht="61.15" customHeight="1" x14ac:dyDescent="0.25">
      <c r="B1" s="129" t="s">
        <v>122</v>
      </c>
      <c r="C1" s="129"/>
      <c r="D1" s="129"/>
      <c r="E1" s="129"/>
      <c r="F1" s="129"/>
    </row>
    <row r="2" spans="1:6" x14ac:dyDescent="0.25">
      <c r="B2" s="1"/>
      <c r="C2" s="1"/>
    </row>
    <row r="3" spans="1:6" ht="40.5" customHeight="1" x14ac:dyDescent="0.25">
      <c r="B3" s="134" t="s">
        <v>123</v>
      </c>
      <c r="C3" s="134"/>
      <c r="D3" s="134"/>
      <c r="E3" s="134"/>
      <c r="F3" s="134"/>
    </row>
    <row r="4" spans="1:6" ht="15" customHeight="1" x14ac:dyDescent="0.25">
      <c r="B4" s="119"/>
      <c r="C4" s="119"/>
      <c r="D4" s="119"/>
      <c r="E4" s="119"/>
    </row>
    <row r="5" spans="1:6" ht="45.75" customHeight="1" x14ac:dyDescent="0.25">
      <c r="A5" s="60"/>
      <c r="B5" s="129" t="s">
        <v>124</v>
      </c>
      <c r="C5" s="129"/>
      <c r="D5" s="129"/>
      <c r="E5" s="129"/>
      <c r="F5" s="129"/>
    </row>
    <row r="6" spans="1:6" ht="32.25" customHeight="1" x14ac:dyDescent="0.25">
      <c r="A6" s="60"/>
      <c r="B6" s="129" t="s">
        <v>125</v>
      </c>
      <c r="C6" s="129"/>
      <c r="D6" s="129"/>
      <c r="E6" s="129"/>
      <c r="F6" s="129"/>
    </row>
    <row r="7" spans="1:6" ht="17.25" customHeight="1" x14ac:dyDescent="0.25">
      <c r="A7" s="60"/>
      <c r="B7" s="130"/>
      <c r="C7" s="130"/>
      <c r="D7" s="130"/>
      <c r="E7" s="130"/>
      <c r="F7" s="130"/>
    </row>
    <row r="8" spans="1:6" ht="27.75" customHeight="1" x14ac:dyDescent="0.25">
      <c r="A8" s="114" t="s">
        <v>126</v>
      </c>
      <c r="B8" s="114"/>
      <c r="C8" s="114"/>
      <c r="D8" s="114"/>
      <c r="E8" s="114"/>
      <c r="F8" s="114"/>
    </row>
    <row r="9" spans="1:6" ht="27" customHeight="1" x14ac:dyDescent="0.25">
      <c r="A9" s="129" t="s">
        <v>127</v>
      </c>
      <c r="B9" s="129"/>
      <c r="C9" s="129"/>
      <c r="D9" s="129"/>
      <c r="E9" s="129"/>
      <c r="F9" s="129"/>
    </row>
    <row r="10" spans="1:6" x14ac:dyDescent="0.25">
      <c r="A10" s="113" t="s">
        <v>128</v>
      </c>
      <c r="B10" s="113"/>
      <c r="C10" s="113"/>
      <c r="D10" s="113"/>
      <c r="E10" s="113"/>
      <c r="F10" s="113"/>
    </row>
    <row r="11" spans="1:6" x14ac:dyDescent="0.25">
      <c r="A11" s="113" t="s">
        <v>129</v>
      </c>
      <c r="B11" s="113"/>
      <c r="C11" s="113"/>
      <c r="D11" s="113"/>
      <c r="E11" s="113"/>
      <c r="F11" s="113"/>
    </row>
    <row r="12" spans="1:6" x14ac:dyDescent="0.25">
      <c r="A12" s="113" t="s">
        <v>130</v>
      </c>
      <c r="B12" s="113"/>
      <c r="C12" s="113"/>
      <c r="D12" s="113"/>
      <c r="E12" s="113"/>
      <c r="F12" s="113"/>
    </row>
    <row r="13" spans="1:6" x14ac:dyDescent="0.25">
      <c r="A13" s="113" t="s">
        <v>131</v>
      </c>
      <c r="B13" s="113"/>
      <c r="C13" s="113"/>
      <c r="D13" s="113"/>
      <c r="E13" s="113"/>
      <c r="F13" s="113"/>
    </row>
    <row r="14" spans="1:6" x14ac:dyDescent="0.25">
      <c r="A14" s="49"/>
      <c r="B14" s="49"/>
      <c r="C14" s="49"/>
      <c r="D14" s="49"/>
      <c r="E14" s="49"/>
      <c r="F14" s="61"/>
    </row>
    <row r="15" spans="1:6" x14ac:dyDescent="0.25">
      <c r="A15" s="49"/>
      <c r="B15" s="49"/>
      <c r="C15" s="49"/>
      <c r="D15" s="49"/>
      <c r="E15" s="49"/>
      <c r="F15" s="61"/>
    </row>
    <row r="16" spans="1:6" ht="25.5" customHeight="1" x14ac:dyDescent="0.25">
      <c r="A16" s="114" t="s">
        <v>133</v>
      </c>
      <c r="B16" s="114"/>
      <c r="C16" s="114"/>
      <c r="D16" s="114"/>
      <c r="E16" s="114"/>
      <c r="F16" s="114"/>
    </row>
    <row r="17" spans="1:6" x14ac:dyDescent="0.25">
      <c r="A17" s="120" t="s">
        <v>72</v>
      </c>
      <c r="B17" s="120"/>
      <c r="C17" s="120"/>
      <c r="D17" s="120"/>
      <c r="E17" s="56"/>
      <c r="F17" s="112"/>
    </row>
    <row r="18" spans="1:6" x14ac:dyDescent="0.25">
      <c r="A18" s="120" t="s">
        <v>73</v>
      </c>
      <c r="B18" s="120"/>
      <c r="C18" s="120"/>
      <c r="D18" s="120"/>
      <c r="E18" s="120"/>
      <c r="F18" s="120"/>
    </row>
    <row r="19" spans="1:6" x14ac:dyDescent="0.25">
      <c r="A19" s="120" t="s">
        <v>74</v>
      </c>
      <c r="B19" s="120"/>
      <c r="C19" s="120"/>
      <c r="D19" s="120"/>
      <c r="E19" s="56"/>
      <c r="F19" s="112"/>
    </row>
    <row r="20" spans="1:6" x14ac:dyDescent="0.25">
      <c r="A20" s="120" t="s">
        <v>75</v>
      </c>
      <c r="B20" s="120"/>
      <c r="C20" s="120"/>
      <c r="D20" s="120"/>
      <c r="E20" s="56"/>
      <c r="F20" s="112"/>
    </row>
    <row r="21" spans="1:6" x14ac:dyDescent="0.25">
      <c r="A21" s="120" t="s">
        <v>76</v>
      </c>
      <c r="B21" s="120"/>
      <c r="C21" s="120"/>
      <c r="D21" s="120"/>
      <c r="E21" s="56"/>
      <c r="F21" s="112"/>
    </row>
    <row r="22" spans="1:6" x14ac:dyDescent="0.25">
      <c r="A22" s="120" t="s">
        <v>77</v>
      </c>
      <c r="B22" s="120"/>
      <c r="C22" s="120"/>
      <c r="D22" s="120"/>
      <c r="E22" s="56"/>
      <c r="F22" s="112"/>
    </row>
    <row r="23" spans="1:6" x14ac:dyDescent="0.25">
      <c r="A23" s="120" t="s">
        <v>78</v>
      </c>
      <c r="B23" s="120"/>
      <c r="C23" s="120"/>
      <c r="D23" s="120"/>
      <c r="E23" s="56"/>
      <c r="F23" s="112"/>
    </row>
    <row r="24" spans="1:6" x14ac:dyDescent="0.25">
      <c r="A24" s="120" t="s">
        <v>79</v>
      </c>
      <c r="B24" s="120"/>
      <c r="C24" s="120"/>
      <c r="D24" s="120"/>
      <c r="E24" s="56"/>
      <c r="F24" s="112"/>
    </row>
    <row r="25" spans="1:6" x14ac:dyDescent="0.25">
      <c r="A25" s="120" t="s">
        <v>132</v>
      </c>
      <c r="B25" s="120"/>
      <c r="C25" s="120"/>
      <c r="D25" s="120"/>
      <c r="E25" s="56"/>
      <c r="F25" s="112"/>
    </row>
    <row r="26" spans="1:6" ht="25.5" customHeight="1" x14ac:dyDescent="0.25">
      <c r="A26" s="117"/>
      <c r="B26" s="117"/>
      <c r="C26" s="117"/>
      <c r="D26" s="117"/>
      <c r="E26"/>
      <c r="F26" s="62"/>
    </row>
    <row r="27" spans="1:6" ht="33.6" customHeight="1" x14ac:dyDescent="0.25">
      <c r="A27" s="63"/>
      <c r="B27" s="118" t="s">
        <v>80</v>
      </c>
      <c r="C27" s="118"/>
      <c r="D27" s="118"/>
      <c r="E27" s="118"/>
      <c r="F27" s="118"/>
    </row>
    <row r="28" spans="1:6" ht="15.75" x14ac:dyDescent="0.25">
      <c r="A28" s="64"/>
      <c r="B28" s="64"/>
      <c r="C28" s="64"/>
      <c r="D28" s="64"/>
      <c r="E28"/>
      <c r="F28" s="62"/>
    </row>
    <row r="29" spans="1:6" ht="15.75" x14ac:dyDescent="0.25">
      <c r="A29" s="64"/>
      <c r="B29" s="64"/>
      <c r="C29" s="64"/>
      <c r="D29" s="64"/>
      <c r="E29"/>
      <c r="F29" s="62"/>
    </row>
    <row r="30" spans="1:6" ht="15.75" x14ac:dyDescent="0.25">
      <c r="A30" s="64"/>
      <c r="B30" s="64"/>
      <c r="C30" s="64"/>
      <c r="D30" s="64"/>
      <c r="E30"/>
      <c r="F30" s="62"/>
    </row>
    <row r="31" spans="1:6" ht="15" customHeight="1" x14ac:dyDescent="0.25">
      <c r="B31" s="9"/>
      <c r="C31" s="9"/>
      <c r="D31" s="9"/>
      <c r="E31" s="26"/>
    </row>
    <row r="32" spans="1:6" ht="29.25" customHeight="1" x14ac:dyDescent="0.25">
      <c r="B32" s="84" t="s">
        <v>32</v>
      </c>
      <c r="C32" s="128" t="s">
        <v>33</v>
      </c>
      <c r="D32" s="128"/>
      <c r="E32" s="128"/>
      <c r="F32" s="128"/>
    </row>
    <row r="33" spans="2:6" ht="15" customHeight="1" x14ac:dyDescent="0.25">
      <c r="B33" s="9"/>
      <c r="C33" s="9"/>
      <c r="D33" s="9"/>
      <c r="E33" s="26"/>
    </row>
    <row r="34" spans="2:6" ht="35.25" customHeight="1" x14ac:dyDescent="0.25">
      <c r="B34" s="125" t="s">
        <v>100</v>
      </c>
      <c r="C34" s="126"/>
      <c r="D34" s="127"/>
      <c r="E34" s="39">
        <v>0</v>
      </c>
      <c r="F34" s="39">
        <v>0</v>
      </c>
    </row>
    <row r="35" spans="2:6" ht="15" customHeight="1" x14ac:dyDescent="0.25">
      <c r="B35" s="9"/>
      <c r="C35" s="9"/>
      <c r="D35" s="9"/>
      <c r="E35" s="26"/>
    </row>
    <row r="36" spans="2:6" ht="15" customHeight="1" x14ac:dyDescent="0.25">
      <c r="B36" s="9"/>
      <c r="C36" s="9"/>
      <c r="D36" s="9"/>
      <c r="E36" s="26"/>
    </row>
    <row r="37" spans="2:6" ht="15" customHeight="1" x14ac:dyDescent="0.25">
      <c r="B37" s="9"/>
      <c r="C37" s="9"/>
      <c r="D37" s="9"/>
      <c r="E37" s="26"/>
    </row>
    <row r="38" spans="2:6" ht="15" customHeight="1" x14ac:dyDescent="0.25">
      <c r="B38" s="9"/>
      <c r="C38" s="9"/>
      <c r="D38" s="9"/>
      <c r="E38" s="26"/>
    </row>
    <row r="39" spans="2:6" x14ac:dyDescent="0.25">
      <c r="B39" s="119"/>
      <c r="C39" s="119"/>
      <c r="D39" s="119"/>
      <c r="E39" s="119"/>
    </row>
    <row r="40" spans="2:6" ht="29.25" customHeight="1" x14ac:dyDescent="0.25">
      <c r="B40" s="85" t="s">
        <v>26</v>
      </c>
      <c r="C40" s="128" t="s">
        <v>5</v>
      </c>
      <c r="D40" s="128"/>
      <c r="E40" s="128"/>
      <c r="F40" s="128"/>
    </row>
    <row r="41" spans="2:6" ht="15.75" customHeight="1" x14ac:dyDescent="0.25">
      <c r="B41" s="19"/>
      <c r="C41" s="19"/>
      <c r="D41" s="20"/>
      <c r="E41" s="21"/>
    </row>
    <row r="42" spans="2:6" ht="29.45" customHeight="1" x14ac:dyDescent="0.25">
      <c r="B42" s="86" t="s">
        <v>81</v>
      </c>
      <c r="C42" s="124" t="s">
        <v>46</v>
      </c>
      <c r="D42" s="124"/>
      <c r="E42" s="74" t="s">
        <v>1</v>
      </c>
      <c r="F42" s="74" t="s">
        <v>85</v>
      </c>
    </row>
    <row r="43" spans="2:6" ht="15.75" customHeight="1" x14ac:dyDescent="0.25">
      <c r="B43" s="19"/>
      <c r="C43" s="19"/>
      <c r="D43" s="20"/>
      <c r="E43" s="21"/>
    </row>
    <row r="44" spans="2:6" ht="15" customHeight="1" x14ac:dyDescent="0.25">
      <c r="B44" s="66" t="s">
        <v>0</v>
      </c>
      <c r="C44" s="115" t="s">
        <v>38</v>
      </c>
      <c r="D44" s="116"/>
      <c r="E44" s="41">
        <f>SUM(E45)</f>
        <v>46800</v>
      </c>
      <c r="F44" s="41">
        <f>SUM(F45)</f>
        <v>16669.25</v>
      </c>
    </row>
    <row r="45" spans="2:6" ht="15" customHeight="1" x14ac:dyDescent="0.25">
      <c r="B45" s="144"/>
      <c r="C45" s="146" t="s">
        <v>24</v>
      </c>
      <c r="D45" s="150" t="s">
        <v>25</v>
      </c>
      <c r="E45" s="148">
        <v>46800</v>
      </c>
      <c r="F45" s="148">
        <v>16669.25</v>
      </c>
    </row>
    <row r="46" spans="2:6" ht="15" customHeight="1" x14ac:dyDescent="0.25">
      <c r="B46" s="145"/>
      <c r="C46" s="147"/>
      <c r="D46" s="151"/>
      <c r="E46" s="149"/>
      <c r="F46" s="149"/>
    </row>
    <row r="47" spans="2:6" ht="15" customHeight="1" x14ac:dyDescent="0.25">
      <c r="B47" s="35"/>
      <c r="C47" s="36"/>
      <c r="D47" s="37"/>
      <c r="E47" s="38"/>
    </row>
    <row r="48" spans="2:6" ht="15" customHeight="1" x14ac:dyDescent="0.25">
      <c r="B48" s="153" t="s">
        <v>82</v>
      </c>
      <c r="C48" s="153"/>
      <c r="D48" s="153"/>
      <c r="E48" s="68">
        <f>SUM(E45)</f>
        <v>46800</v>
      </c>
      <c r="F48" s="68">
        <f>SUM(F45)</f>
        <v>16669.25</v>
      </c>
    </row>
    <row r="49" spans="2:6" ht="15" customHeight="1" x14ac:dyDescent="0.25">
      <c r="B49" s="22"/>
      <c r="C49" s="36"/>
      <c r="D49" s="37"/>
      <c r="E49" s="38"/>
      <c r="F49" s="105"/>
    </row>
    <row r="50" spans="2:6" ht="74.25" customHeight="1" x14ac:dyDescent="0.25">
      <c r="B50" s="138" t="s">
        <v>103</v>
      </c>
      <c r="C50" s="138"/>
      <c r="D50" s="138"/>
      <c r="E50" s="138"/>
      <c r="F50" s="138"/>
    </row>
    <row r="51" spans="2:6" ht="15" customHeight="1" x14ac:dyDescent="0.25">
      <c r="B51" s="22"/>
      <c r="C51" s="23"/>
      <c r="D51" s="106"/>
      <c r="E51" s="107"/>
    </row>
    <row r="52" spans="2:6" ht="30" customHeight="1" x14ac:dyDescent="0.25">
      <c r="B52" s="86" t="s">
        <v>83</v>
      </c>
      <c r="C52" s="152" t="s">
        <v>50</v>
      </c>
      <c r="D52" s="152"/>
      <c r="E52" s="74" t="s">
        <v>1</v>
      </c>
      <c r="F52" s="74" t="s">
        <v>85</v>
      </c>
    </row>
    <row r="53" spans="2:6" ht="15.75" customHeight="1" x14ac:dyDescent="0.25">
      <c r="B53" s="15"/>
      <c r="C53" s="15"/>
      <c r="D53" s="16"/>
      <c r="E53" s="17"/>
    </row>
    <row r="54" spans="2:6" ht="15" customHeight="1" x14ac:dyDescent="0.25">
      <c r="B54" s="66" t="s">
        <v>0</v>
      </c>
      <c r="C54" s="115" t="s">
        <v>36</v>
      </c>
      <c r="D54" s="116"/>
      <c r="E54" s="41">
        <f>SUM(E55)</f>
        <v>28450</v>
      </c>
      <c r="F54" s="41">
        <f>SUM(F55)</f>
        <v>22760</v>
      </c>
    </row>
    <row r="55" spans="2:6" ht="15" customHeight="1" x14ac:dyDescent="0.25">
      <c r="B55" s="12"/>
      <c r="C55" s="146" t="s">
        <v>24</v>
      </c>
      <c r="D55" s="140" t="s">
        <v>66</v>
      </c>
      <c r="E55" s="122">
        <v>28450</v>
      </c>
      <c r="F55" s="122">
        <v>22760</v>
      </c>
    </row>
    <row r="56" spans="2:6" ht="15" customHeight="1" x14ac:dyDescent="0.25">
      <c r="B56" s="14"/>
      <c r="C56" s="147"/>
      <c r="D56" s="141"/>
      <c r="E56" s="123"/>
      <c r="F56" s="123"/>
    </row>
    <row r="57" spans="2:6" ht="15" customHeight="1" x14ac:dyDescent="0.25">
      <c r="B57" s="22"/>
      <c r="C57" s="23"/>
      <c r="D57" s="32"/>
      <c r="E57" s="33"/>
    </row>
    <row r="58" spans="2:6" ht="15" customHeight="1" x14ac:dyDescent="0.25">
      <c r="B58" s="121"/>
      <c r="C58" s="121"/>
      <c r="D58" s="121"/>
      <c r="E58" s="121"/>
    </row>
    <row r="59" spans="2:6" ht="15" customHeight="1" x14ac:dyDescent="0.25">
      <c r="B59" s="92" t="s">
        <v>2</v>
      </c>
      <c r="C59" s="115" t="s">
        <v>37</v>
      </c>
      <c r="D59" s="116"/>
      <c r="E59" s="41">
        <f>SUM(E60)</f>
        <v>72715</v>
      </c>
      <c r="F59" s="41">
        <f>SUM(F60)</f>
        <v>72710.429999999993</v>
      </c>
    </row>
    <row r="60" spans="2:6" ht="30.75" customHeight="1" x14ac:dyDescent="0.25">
      <c r="B60" s="14"/>
      <c r="C60" s="11" t="s">
        <v>24</v>
      </c>
      <c r="D60" s="6" t="s">
        <v>23</v>
      </c>
      <c r="E60" s="7">
        <v>72715</v>
      </c>
      <c r="F60" s="7">
        <v>72710.429999999993</v>
      </c>
    </row>
    <row r="61" spans="2:6" ht="15" customHeight="1" x14ac:dyDescent="0.25">
      <c r="B61" s="180"/>
      <c r="C61" s="180"/>
      <c r="D61" s="180"/>
      <c r="E61" s="180"/>
    </row>
    <row r="62" spans="2:6" ht="15" customHeight="1" x14ac:dyDescent="0.25">
      <c r="B62" s="34"/>
      <c r="C62" s="34"/>
      <c r="D62" s="34"/>
      <c r="E62" s="34"/>
    </row>
    <row r="63" spans="2:6" ht="15" customHeight="1" x14ac:dyDescent="0.25">
      <c r="B63" s="92" t="s">
        <v>4</v>
      </c>
      <c r="C63" s="115" t="s">
        <v>31</v>
      </c>
      <c r="D63" s="116"/>
      <c r="E63" s="41">
        <f>SUM(E64)</f>
        <v>26500</v>
      </c>
      <c r="F63" s="41">
        <f>SUM(F64)</f>
        <v>9700</v>
      </c>
    </row>
    <row r="64" spans="2:6" ht="30.75" customHeight="1" x14ac:dyDescent="0.25">
      <c r="B64" s="14"/>
      <c r="C64" s="11" t="s">
        <v>24</v>
      </c>
      <c r="D64" s="6" t="s">
        <v>23</v>
      </c>
      <c r="E64" s="7">
        <v>26500</v>
      </c>
      <c r="F64" s="7">
        <v>9700</v>
      </c>
    </row>
    <row r="65" spans="2:10" ht="15" customHeight="1" x14ac:dyDescent="0.25">
      <c r="B65" s="22"/>
      <c r="C65" s="50"/>
      <c r="D65" s="50"/>
      <c r="E65" s="50"/>
      <c r="F65" s="50"/>
    </row>
    <row r="66" spans="2:10" ht="15" customHeight="1" x14ac:dyDescent="0.25">
      <c r="B66" s="93"/>
      <c r="C66" s="51"/>
      <c r="D66" s="51"/>
      <c r="E66" s="51"/>
      <c r="F66" s="51"/>
    </row>
    <row r="67" spans="2:10" ht="30.75" customHeight="1" x14ac:dyDescent="0.25">
      <c r="B67" s="101" t="s">
        <v>6</v>
      </c>
      <c r="C67" s="194" t="s">
        <v>101</v>
      </c>
      <c r="D67" s="195"/>
      <c r="E67" s="41">
        <f>SUM(E68)</f>
        <v>80500</v>
      </c>
      <c r="F67" s="41">
        <f>SUM(F68)</f>
        <v>69312.39</v>
      </c>
    </row>
    <row r="68" spans="2:10" ht="30" customHeight="1" x14ac:dyDescent="0.25">
      <c r="B68" s="14"/>
      <c r="C68" s="46" t="s">
        <v>24</v>
      </c>
      <c r="D68" s="6" t="s">
        <v>22</v>
      </c>
      <c r="E68" s="7">
        <v>80500</v>
      </c>
      <c r="F68" s="7">
        <v>69312.39</v>
      </c>
    </row>
    <row r="69" spans="2:10" ht="15" customHeight="1" x14ac:dyDescent="0.25">
      <c r="B69" s="22"/>
      <c r="C69" s="23"/>
      <c r="D69" s="47"/>
      <c r="E69" s="48"/>
    </row>
    <row r="70" spans="2:10" ht="15" customHeight="1" x14ac:dyDescent="0.25">
      <c r="B70" s="135" t="s">
        <v>82</v>
      </c>
      <c r="C70" s="136"/>
      <c r="D70" s="137"/>
      <c r="E70" s="68">
        <f>SUM(E54+E59+E63+E67)</f>
        <v>208165</v>
      </c>
      <c r="F70" s="68">
        <f>SUM(F54+F59+F63+F67)</f>
        <v>174482.82</v>
      </c>
    </row>
    <row r="71" spans="2:10" ht="15" customHeight="1" x14ac:dyDescent="0.25">
      <c r="B71" s="22"/>
      <c r="C71" s="23"/>
      <c r="D71" s="24"/>
      <c r="E71" s="25"/>
    </row>
    <row r="72" spans="2:10" ht="15" customHeight="1" x14ac:dyDescent="0.25">
      <c r="B72" s="22"/>
      <c r="C72" s="23"/>
      <c r="D72" s="24"/>
      <c r="E72" s="25"/>
    </row>
    <row r="73" spans="2:10" ht="54" customHeight="1" x14ac:dyDescent="0.25">
      <c r="B73" s="129" t="s">
        <v>121</v>
      </c>
      <c r="C73" s="129"/>
      <c r="D73" s="129"/>
      <c r="E73" s="129"/>
      <c r="F73" s="129"/>
    </row>
    <row r="74" spans="2:10" ht="15" customHeight="1" x14ac:dyDescent="0.25">
      <c r="B74" s="22"/>
      <c r="C74" s="23"/>
      <c r="D74" s="24"/>
      <c r="E74" s="25"/>
    </row>
    <row r="75" spans="2:10" ht="42.75" customHeight="1" x14ac:dyDescent="0.25">
      <c r="B75" s="138" t="s">
        <v>104</v>
      </c>
      <c r="C75" s="138"/>
      <c r="D75" s="138"/>
      <c r="E75" s="138"/>
      <c r="F75" s="138"/>
    </row>
    <row r="76" spans="2:10" ht="15" customHeight="1" x14ac:dyDescent="0.25">
      <c r="B76" s="22"/>
      <c r="C76" s="23"/>
      <c r="D76" s="24"/>
      <c r="E76" s="25"/>
    </row>
    <row r="77" spans="2:10" ht="79.5" customHeight="1" x14ac:dyDescent="0.25">
      <c r="B77" s="118" t="s">
        <v>105</v>
      </c>
      <c r="C77" s="118"/>
      <c r="D77" s="118"/>
      <c r="E77" s="118"/>
      <c r="F77" s="118"/>
      <c r="J77" s="102"/>
    </row>
    <row r="78" spans="2:10" ht="15" customHeight="1" x14ac:dyDescent="0.25">
      <c r="B78" s="22"/>
      <c r="C78" s="23"/>
      <c r="D78" s="24"/>
      <c r="E78" s="25"/>
    </row>
    <row r="79" spans="2:10" ht="132" customHeight="1" x14ac:dyDescent="0.25">
      <c r="B79" s="138" t="s">
        <v>106</v>
      </c>
      <c r="C79" s="138"/>
      <c r="D79" s="138"/>
      <c r="E79" s="138"/>
      <c r="F79" s="138"/>
    </row>
    <row r="80" spans="2:10" ht="15" customHeight="1" x14ac:dyDescent="0.25">
      <c r="B80" s="22"/>
      <c r="C80" s="23"/>
      <c r="D80" s="24"/>
      <c r="E80" s="25"/>
    </row>
    <row r="81" spans="2:6" ht="15" customHeight="1" x14ac:dyDescent="0.25">
      <c r="B81" s="22"/>
      <c r="C81" s="23"/>
      <c r="D81" s="24"/>
      <c r="E81" s="25"/>
    </row>
    <row r="82" spans="2:6" ht="15" customHeight="1" x14ac:dyDescent="0.25">
      <c r="B82" s="97" t="s">
        <v>84</v>
      </c>
      <c r="C82" s="185" t="s">
        <v>47</v>
      </c>
      <c r="D82" s="185"/>
      <c r="E82" s="74" t="s">
        <v>1</v>
      </c>
      <c r="F82" s="74" t="s">
        <v>85</v>
      </c>
    </row>
    <row r="83" spans="2:6" ht="15" customHeight="1" x14ac:dyDescent="0.25">
      <c r="B83" s="9"/>
      <c r="C83" s="9"/>
      <c r="D83" s="9"/>
      <c r="E83" s="9"/>
    </row>
    <row r="84" spans="2:6" ht="15" customHeight="1" x14ac:dyDescent="0.25">
      <c r="B84" s="66" t="s">
        <v>0</v>
      </c>
      <c r="C84" s="115" t="s">
        <v>28</v>
      </c>
      <c r="D84" s="116"/>
      <c r="E84" s="41">
        <f>SUM(E85)</f>
        <v>255500</v>
      </c>
      <c r="F84" s="41">
        <f>SUM(F85)</f>
        <v>255392.26</v>
      </c>
    </row>
    <row r="85" spans="2:6" ht="30" customHeight="1" x14ac:dyDescent="0.25">
      <c r="B85" s="14"/>
      <c r="C85" s="11" t="s">
        <v>24</v>
      </c>
      <c r="D85" s="13" t="s">
        <v>25</v>
      </c>
      <c r="E85" s="18">
        <v>255500</v>
      </c>
      <c r="F85" s="18">
        <v>255392.26</v>
      </c>
    </row>
    <row r="86" spans="2:6" ht="30" customHeight="1" x14ac:dyDescent="0.25">
      <c r="B86" s="93"/>
      <c r="C86" s="70"/>
      <c r="D86" s="69"/>
      <c r="E86" s="71"/>
      <c r="F86" s="71"/>
    </row>
    <row r="87" spans="2:6" ht="15" customHeight="1" x14ac:dyDescent="0.25">
      <c r="B87" s="66" t="s">
        <v>2</v>
      </c>
      <c r="C87" s="115" t="s">
        <v>39</v>
      </c>
      <c r="D87" s="116"/>
      <c r="E87" s="41">
        <f>SUM(E88)</f>
        <v>90630</v>
      </c>
      <c r="F87" s="41">
        <f>SUM(F88)</f>
        <v>90625</v>
      </c>
    </row>
    <row r="88" spans="2:6" ht="30" customHeight="1" x14ac:dyDescent="0.25">
      <c r="B88" s="14"/>
      <c r="C88" s="11" t="s">
        <v>24</v>
      </c>
      <c r="D88" s="6" t="s">
        <v>35</v>
      </c>
      <c r="E88" s="7">
        <v>90630</v>
      </c>
      <c r="F88" s="7">
        <v>90625</v>
      </c>
    </row>
    <row r="89" spans="2:6" ht="30" customHeight="1" x14ac:dyDescent="0.25">
      <c r="B89" s="93"/>
      <c r="C89" s="70"/>
      <c r="D89" s="72"/>
      <c r="E89" s="73"/>
      <c r="F89" s="73"/>
    </row>
    <row r="90" spans="2:6" ht="15" customHeight="1" x14ac:dyDescent="0.25">
      <c r="B90" s="95" t="s">
        <v>4</v>
      </c>
      <c r="C90" s="115" t="s">
        <v>29</v>
      </c>
      <c r="D90" s="116"/>
      <c r="E90" s="41">
        <f>SUM(E91+E92)</f>
        <v>40000</v>
      </c>
      <c r="F90" s="41">
        <f>SUM(F91+F92)</f>
        <v>32557.439999999999</v>
      </c>
    </row>
    <row r="91" spans="2:6" ht="15" customHeight="1" x14ac:dyDescent="0.25">
      <c r="B91" s="144"/>
      <c r="C91" s="146" t="s">
        <v>24</v>
      </c>
      <c r="D91" s="140" t="s">
        <v>60</v>
      </c>
      <c r="E91" s="178">
        <v>40000</v>
      </c>
      <c r="F91" s="178">
        <v>32557.439999999999</v>
      </c>
    </row>
    <row r="92" spans="2:6" ht="15" customHeight="1" x14ac:dyDescent="0.25">
      <c r="B92" s="145"/>
      <c r="C92" s="147"/>
      <c r="D92" s="141"/>
      <c r="E92" s="179"/>
      <c r="F92" s="179"/>
    </row>
    <row r="93" spans="2:6" ht="15" customHeight="1" x14ac:dyDescent="0.25">
      <c r="B93" s="196"/>
      <c r="C93" s="196"/>
      <c r="D93" s="196"/>
      <c r="E93" s="196"/>
    </row>
    <row r="94" spans="2:6" ht="15" customHeight="1" x14ac:dyDescent="0.25">
      <c r="B94" s="95" t="s">
        <v>6</v>
      </c>
      <c r="C94" s="191" t="s">
        <v>53</v>
      </c>
      <c r="D94" s="192"/>
      <c r="E94" s="94">
        <f>SUM(E95+E96+E97)</f>
        <v>280000</v>
      </c>
      <c r="F94" s="41">
        <f>SUM(F95+F96+F97)</f>
        <v>280159.83</v>
      </c>
    </row>
    <row r="95" spans="2:6" ht="15" customHeight="1" x14ac:dyDescent="0.25">
      <c r="B95" s="31"/>
      <c r="C95" s="146" t="s">
        <v>24</v>
      </c>
      <c r="D95" s="6" t="s">
        <v>35</v>
      </c>
      <c r="E95" s="7">
        <v>133250</v>
      </c>
      <c r="F95" s="7">
        <v>135291.32</v>
      </c>
    </row>
    <row r="96" spans="2:6" ht="15" customHeight="1" x14ac:dyDescent="0.25">
      <c r="B96" s="31"/>
      <c r="C96" s="193"/>
      <c r="D96" s="6" t="s">
        <v>23</v>
      </c>
      <c r="E96" s="7">
        <v>51785</v>
      </c>
      <c r="F96" s="7">
        <v>51785</v>
      </c>
    </row>
    <row r="97" spans="2:6" ht="15" customHeight="1" x14ac:dyDescent="0.25">
      <c r="B97" s="57"/>
      <c r="C97" s="147"/>
      <c r="D97" s="6" t="s">
        <v>67</v>
      </c>
      <c r="E97" s="7">
        <v>94965</v>
      </c>
      <c r="F97" s="7">
        <v>93083.51</v>
      </c>
    </row>
    <row r="98" spans="2:6" ht="15" customHeight="1" x14ac:dyDescent="0.25">
      <c r="B98" s="29"/>
      <c r="C98" s="30"/>
      <c r="D98" s="30"/>
      <c r="E98" s="30"/>
    </row>
    <row r="99" spans="2:6" ht="15" customHeight="1" x14ac:dyDescent="0.25">
      <c r="B99" s="135" t="s">
        <v>82</v>
      </c>
      <c r="C99" s="136"/>
      <c r="D99" s="137"/>
      <c r="E99" s="68">
        <f>SUM(E84+E87+E90+E94)</f>
        <v>666130</v>
      </c>
      <c r="F99" s="68">
        <f>SUM(F84+F87+F90+F94)</f>
        <v>658734.53</v>
      </c>
    </row>
    <row r="100" spans="2:6" ht="15" customHeight="1" x14ac:dyDescent="0.25">
      <c r="B100" s="29"/>
      <c r="C100" s="30"/>
      <c r="D100" s="30"/>
      <c r="E100" s="30"/>
    </row>
    <row r="101" spans="2:6" ht="41.25" customHeight="1" x14ac:dyDescent="0.25">
      <c r="B101" s="189" t="s">
        <v>107</v>
      </c>
      <c r="C101" s="189"/>
      <c r="D101" s="189"/>
      <c r="E101" s="189"/>
      <c r="F101" s="189"/>
    </row>
    <row r="102" spans="2:6" ht="15" customHeight="1" x14ac:dyDescent="0.25">
      <c r="B102" s="103"/>
      <c r="C102" s="103"/>
      <c r="D102" s="103"/>
      <c r="E102" s="103"/>
      <c r="F102" s="103"/>
    </row>
    <row r="103" spans="2:6" ht="44.25" customHeight="1" x14ac:dyDescent="0.25">
      <c r="B103" s="190" t="s">
        <v>108</v>
      </c>
      <c r="C103" s="190"/>
      <c r="D103" s="190"/>
      <c r="E103" s="190"/>
      <c r="F103" s="190"/>
    </row>
    <row r="104" spans="2:6" ht="15" customHeight="1" x14ac:dyDescent="0.25">
      <c r="B104" s="104"/>
      <c r="C104" s="104"/>
      <c r="D104" s="104"/>
      <c r="E104" s="104"/>
      <c r="F104" s="104"/>
    </row>
    <row r="105" spans="2:6" ht="83.25" customHeight="1" x14ac:dyDescent="0.25">
      <c r="B105" s="189" t="s">
        <v>109</v>
      </c>
      <c r="C105" s="189"/>
      <c r="D105" s="189"/>
      <c r="E105" s="189"/>
      <c r="F105" s="189"/>
    </row>
    <row r="106" spans="2:6" ht="15" customHeight="1" x14ac:dyDescent="0.25">
      <c r="B106" s="103"/>
      <c r="C106" s="103"/>
      <c r="D106" s="103"/>
      <c r="E106" s="103"/>
      <c r="F106" s="103"/>
    </row>
    <row r="107" spans="2:6" ht="52.5" customHeight="1" x14ac:dyDescent="0.25">
      <c r="B107" s="190" t="s">
        <v>110</v>
      </c>
      <c r="C107" s="190"/>
      <c r="D107" s="190"/>
      <c r="E107" s="190"/>
      <c r="F107" s="190"/>
    </row>
    <row r="108" spans="2:6" ht="15" customHeight="1" x14ac:dyDescent="0.25">
      <c r="B108" s="29"/>
      <c r="C108" s="30"/>
      <c r="D108" s="30"/>
      <c r="E108" s="30"/>
    </row>
    <row r="109" spans="2:6" ht="15" customHeight="1" x14ac:dyDescent="0.25">
      <c r="B109" s="29"/>
      <c r="C109" s="30"/>
      <c r="D109" s="30"/>
      <c r="E109" s="30"/>
    </row>
    <row r="110" spans="2:6" ht="15" customHeight="1" x14ac:dyDescent="0.25">
      <c r="B110" s="97" t="s">
        <v>86</v>
      </c>
      <c r="C110" s="185" t="s">
        <v>48</v>
      </c>
      <c r="D110" s="185"/>
      <c r="E110" s="74" t="s">
        <v>1</v>
      </c>
      <c r="F110" s="74" t="s">
        <v>85</v>
      </c>
    </row>
    <row r="111" spans="2:6" ht="15" customHeight="1" x14ac:dyDescent="0.25">
      <c r="B111" s="96"/>
      <c r="C111" s="30"/>
      <c r="D111" s="30"/>
      <c r="E111" s="30"/>
    </row>
    <row r="112" spans="2:6" ht="15" customHeight="1" x14ac:dyDescent="0.25">
      <c r="B112" s="57" t="s">
        <v>0</v>
      </c>
      <c r="C112" s="115" t="s">
        <v>30</v>
      </c>
      <c r="D112" s="116"/>
      <c r="E112" s="41">
        <f>SUM(E113+E114)</f>
        <v>91400</v>
      </c>
      <c r="F112" s="41">
        <f>SUM(F113+F114)</f>
        <v>91349.95</v>
      </c>
    </row>
    <row r="113" spans="2:9" ht="15" customHeight="1" x14ac:dyDescent="0.25">
      <c r="B113" s="144"/>
      <c r="C113" s="146" t="s">
        <v>24</v>
      </c>
      <c r="D113" s="6" t="s">
        <v>22</v>
      </c>
      <c r="E113" s="7">
        <v>43800</v>
      </c>
      <c r="F113" s="7">
        <v>43798.52</v>
      </c>
    </row>
    <row r="114" spans="2:9" ht="15" customHeight="1" x14ac:dyDescent="0.25">
      <c r="B114" s="145"/>
      <c r="C114" s="147"/>
      <c r="D114" s="13" t="s">
        <v>25</v>
      </c>
      <c r="E114" s="18">
        <v>47600</v>
      </c>
      <c r="F114" s="18">
        <v>47551.43</v>
      </c>
    </row>
    <row r="115" spans="2:9" ht="15" customHeight="1" x14ac:dyDescent="0.25">
      <c r="B115" s="181"/>
      <c r="C115" s="181"/>
      <c r="D115" s="181"/>
      <c r="E115" s="181"/>
    </row>
    <row r="116" spans="2:9" ht="15" customHeight="1" x14ac:dyDescent="0.25">
      <c r="B116" s="135" t="s">
        <v>82</v>
      </c>
      <c r="C116" s="136"/>
      <c r="D116" s="137"/>
      <c r="E116" s="68">
        <f>SUM(E112)</f>
        <v>91400</v>
      </c>
      <c r="F116" s="68">
        <f>SUM(F112)</f>
        <v>91349.95</v>
      </c>
    </row>
    <row r="117" spans="2:9" ht="15" customHeight="1" x14ac:dyDescent="0.25">
      <c r="B117" s="19"/>
      <c r="C117" s="19"/>
      <c r="D117" s="19"/>
      <c r="E117" s="19"/>
    </row>
    <row r="118" spans="2:9" s="99" customFormat="1" ht="68.25" customHeight="1" x14ac:dyDescent="0.25">
      <c r="B118" s="189" t="s">
        <v>111</v>
      </c>
      <c r="C118" s="189"/>
      <c r="D118" s="189"/>
      <c r="E118" s="189"/>
      <c r="F118" s="189"/>
      <c r="I118" s="100"/>
    </row>
    <row r="119" spans="2:9" s="99" customFormat="1" ht="15" customHeight="1" x14ac:dyDescent="0.25">
      <c r="B119" s="108"/>
      <c r="C119" s="108"/>
      <c r="D119" s="108"/>
      <c r="E119" s="108"/>
      <c r="F119" s="108"/>
      <c r="I119" s="100"/>
    </row>
    <row r="120" spans="2:9" s="99" customFormat="1" ht="16.5" customHeight="1" x14ac:dyDescent="0.25">
      <c r="B120" s="103"/>
      <c r="C120" s="103"/>
      <c r="D120" s="103"/>
      <c r="E120" s="103"/>
      <c r="F120" s="103"/>
      <c r="I120" s="100"/>
    </row>
    <row r="121" spans="2:9" x14ac:dyDescent="0.25">
      <c r="B121" s="98" t="s">
        <v>87</v>
      </c>
      <c r="C121" s="88" t="s">
        <v>49</v>
      </c>
      <c r="D121" s="89"/>
      <c r="E121" s="74" t="s">
        <v>1</v>
      </c>
      <c r="F121" s="74" t="s">
        <v>85</v>
      </c>
    </row>
    <row r="122" spans="2:9" x14ac:dyDescent="0.25">
      <c r="B122" s="65"/>
      <c r="C122" s="1"/>
    </row>
    <row r="123" spans="2:9" ht="15" customHeight="1" x14ac:dyDescent="0.25">
      <c r="B123" s="57" t="s">
        <v>0</v>
      </c>
      <c r="C123" s="115" t="s">
        <v>40</v>
      </c>
      <c r="D123" s="116"/>
      <c r="E123" s="41">
        <f>SUM(E125+E124)</f>
        <v>31400</v>
      </c>
      <c r="F123" s="41">
        <f>SUM(F125+F124)</f>
        <v>46.44</v>
      </c>
    </row>
    <row r="124" spans="2:9" ht="15" customHeight="1" x14ac:dyDescent="0.25">
      <c r="B124" s="31"/>
      <c r="C124" s="186" t="s">
        <v>24</v>
      </c>
      <c r="D124" s="140" t="s">
        <v>22</v>
      </c>
      <c r="E124" s="176">
        <v>31400</v>
      </c>
      <c r="F124" s="176">
        <v>46.44</v>
      </c>
    </row>
    <row r="125" spans="2:9" ht="15" customHeight="1" x14ac:dyDescent="0.25">
      <c r="B125" s="14"/>
      <c r="C125" s="187"/>
      <c r="D125" s="141"/>
      <c r="E125" s="177"/>
      <c r="F125" s="177"/>
    </row>
    <row r="126" spans="2:9" x14ac:dyDescent="0.25">
      <c r="B126" s="1"/>
      <c r="C126" s="1"/>
      <c r="E126"/>
    </row>
    <row r="127" spans="2:9" x14ac:dyDescent="0.25">
      <c r="B127" s="65"/>
      <c r="C127" s="1"/>
      <c r="E127"/>
    </row>
    <row r="128" spans="2:9" ht="15" customHeight="1" x14ac:dyDescent="0.25">
      <c r="B128" s="57" t="s">
        <v>2</v>
      </c>
      <c r="C128" s="115" t="s">
        <v>40</v>
      </c>
      <c r="D128" s="116"/>
      <c r="E128" s="41">
        <f>SUM(E130+E129)</f>
        <v>77200</v>
      </c>
      <c r="F128" s="41">
        <f>SUM(F130+F129)</f>
        <v>69370.720000000001</v>
      </c>
    </row>
    <row r="129" spans="2:6" ht="15" customHeight="1" x14ac:dyDescent="0.25">
      <c r="B129" s="31"/>
      <c r="C129" s="186" t="s">
        <v>24</v>
      </c>
      <c r="D129" s="140" t="s">
        <v>67</v>
      </c>
      <c r="E129" s="176">
        <v>77200</v>
      </c>
      <c r="F129" s="176">
        <v>69370.720000000001</v>
      </c>
    </row>
    <row r="130" spans="2:6" ht="15" customHeight="1" x14ac:dyDescent="0.25">
      <c r="B130" s="14"/>
      <c r="C130" s="187"/>
      <c r="D130" s="141"/>
      <c r="E130" s="177"/>
      <c r="F130" s="177"/>
    </row>
    <row r="131" spans="2:6" x14ac:dyDescent="0.25">
      <c r="B131" s="1"/>
      <c r="C131" s="1"/>
    </row>
    <row r="132" spans="2:6" ht="15" customHeight="1" x14ac:dyDescent="0.25">
      <c r="B132" s="135" t="s">
        <v>82</v>
      </c>
      <c r="C132" s="136"/>
      <c r="D132" s="137"/>
      <c r="E132" s="68">
        <f>SUM(E123+E128)</f>
        <v>108600</v>
      </c>
      <c r="F132" s="68">
        <f>SUM(F123+F128)</f>
        <v>69417.16</v>
      </c>
    </row>
    <row r="133" spans="2:6" x14ac:dyDescent="0.25">
      <c r="B133" s="1"/>
      <c r="C133" s="1"/>
    </row>
    <row r="134" spans="2:6" ht="39.75" customHeight="1" x14ac:dyDescent="0.25">
      <c r="B134" s="138" t="s">
        <v>112</v>
      </c>
      <c r="C134" s="138"/>
      <c r="D134" s="138"/>
      <c r="E134" s="138"/>
      <c r="F134" s="138"/>
    </row>
    <row r="135" spans="2:6" x14ac:dyDescent="0.25">
      <c r="B135" s="109"/>
      <c r="C135" s="109"/>
      <c r="D135" s="62"/>
      <c r="E135" s="110"/>
      <c r="F135" s="62"/>
    </row>
    <row r="136" spans="2:6" ht="51.75" customHeight="1" x14ac:dyDescent="0.25">
      <c r="B136" s="138" t="s">
        <v>113</v>
      </c>
      <c r="C136" s="138"/>
      <c r="D136" s="138"/>
      <c r="E136" s="138"/>
      <c r="F136" s="138"/>
    </row>
    <row r="137" spans="2:6" x14ac:dyDescent="0.25">
      <c r="B137" s="1"/>
      <c r="C137" s="1"/>
    </row>
    <row r="138" spans="2:6" x14ac:dyDescent="0.25">
      <c r="B138" s="1"/>
      <c r="C138" s="1"/>
    </row>
    <row r="139" spans="2:6" x14ac:dyDescent="0.25">
      <c r="B139" s="1"/>
      <c r="C139" s="1"/>
    </row>
    <row r="140" spans="2:6" ht="29.25" customHeight="1" x14ac:dyDescent="0.25">
      <c r="B140" s="84" t="s">
        <v>4</v>
      </c>
      <c r="C140" s="128" t="s">
        <v>44</v>
      </c>
      <c r="D140" s="128"/>
      <c r="E140" s="128"/>
      <c r="F140" s="128"/>
    </row>
    <row r="141" spans="2:6" x14ac:dyDescent="0.25">
      <c r="B141" s="1"/>
      <c r="C141" s="1"/>
    </row>
    <row r="142" spans="2:6" ht="33.75" customHeight="1" x14ac:dyDescent="0.25">
      <c r="B142" s="125" t="s">
        <v>102</v>
      </c>
      <c r="C142" s="126"/>
      <c r="D142" s="127"/>
      <c r="E142" s="39">
        <v>0</v>
      </c>
      <c r="F142" s="39">
        <v>0</v>
      </c>
    </row>
    <row r="143" spans="2:6" x14ac:dyDescent="0.25">
      <c r="B143" s="1"/>
      <c r="C143" s="1"/>
    </row>
    <row r="144" spans="2:6" x14ac:dyDescent="0.25">
      <c r="B144" s="1"/>
      <c r="C144" s="1"/>
    </row>
    <row r="145" spans="2:6" x14ac:dyDescent="0.25">
      <c r="B145" s="1"/>
      <c r="C145" s="1"/>
    </row>
    <row r="146" spans="2:6" x14ac:dyDescent="0.25">
      <c r="B146" s="1"/>
      <c r="C146" s="1"/>
    </row>
    <row r="147" spans="2:6" x14ac:dyDescent="0.25">
      <c r="B147" s="1"/>
      <c r="C147" s="1"/>
    </row>
    <row r="148" spans="2:6" ht="29.25" customHeight="1" x14ac:dyDescent="0.25">
      <c r="B148" s="84" t="s">
        <v>6</v>
      </c>
      <c r="C148" s="128" t="s">
        <v>14</v>
      </c>
      <c r="D148" s="128"/>
      <c r="E148" s="128"/>
      <c r="F148" s="128"/>
    </row>
    <row r="149" spans="2:6" x14ac:dyDescent="0.25">
      <c r="B149" s="1"/>
      <c r="C149" s="1"/>
    </row>
    <row r="150" spans="2:6" x14ac:dyDescent="0.25">
      <c r="B150" s="1"/>
      <c r="C150" s="1"/>
    </row>
    <row r="151" spans="2:6" ht="15" customHeight="1" x14ac:dyDescent="0.25">
      <c r="B151" s="97" t="s">
        <v>81</v>
      </c>
      <c r="C151" s="188" t="s">
        <v>46</v>
      </c>
      <c r="D151" s="188"/>
      <c r="E151" s="74" t="s">
        <v>45</v>
      </c>
      <c r="F151" s="87" t="s">
        <v>54</v>
      </c>
    </row>
    <row r="152" spans="2:6" x14ac:dyDescent="0.25">
      <c r="B152" s="1"/>
      <c r="C152" s="1"/>
    </row>
    <row r="153" spans="2:6" ht="15" customHeight="1" x14ac:dyDescent="0.25">
      <c r="B153" s="66" t="s">
        <v>0</v>
      </c>
      <c r="C153" s="115" t="s">
        <v>41</v>
      </c>
      <c r="D153" s="116"/>
      <c r="E153" s="41">
        <f>SUM(E154)</f>
        <v>250</v>
      </c>
      <c r="F153" s="41">
        <f>SUM(F154)</f>
        <v>248.85</v>
      </c>
    </row>
    <row r="154" spans="2:6" ht="15" customHeight="1" x14ac:dyDescent="0.25">
      <c r="B154" s="144"/>
      <c r="C154" s="146" t="s">
        <v>24</v>
      </c>
      <c r="D154" s="140" t="s">
        <v>68</v>
      </c>
      <c r="E154" s="178">
        <v>250</v>
      </c>
      <c r="F154" s="178">
        <v>248.85</v>
      </c>
    </row>
    <row r="155" spans="2:6" ht="15" customHeight="1" x14ac:dyDescent="0.25">
      <c r="B155" s="145"/>
      <c r="C155" s="147"/>
      <c r="D155" s="141"/>
      <c r="E155" s="179"/>
      <c r="F155" s="179"/>
    </row>
    <row r="156" spans="2:6" x14ac:dyDescent="0.25">
      <c r="B156" s="1"/>
      <c r="C156" s="1"/>
      <c r="E156"/>
    </row>
    <row r="157" spans="2:6" ht="15" customHeight="1" x14ac:dyDescent="0.25">
      <c r="B157" s="22"/>
      <c r="C157" s="51"/>
      <c r="D157" s="51"/>
      <c r="E157" s="53"/>
      <c r="F157" s="53"/>
    </row>
    <row r="158" spans="2:6" ht="15" customHeight="1" x14ac:dyDescent="0.25">
      <c r="B158" s="66" t="s">
        <v>2</v>
      </c>
      <c r="C158" s="115" t="s">
        <v>56</v>
      </c>
      <c r="D158" s="116"/>
      <c r="E158" s="41">
        <f>SUM(E159)</f>
        <v>232000</v>
      </c>
      <c r="F158" s="41">
        <f>SUM(F159)</f>
        <v>231645.59</v>
      </c>
    </row>
    <row r="159" spans="2:6" ht="30" customHeight="1" x14ac:dyDescent="0.25">
      <c r="B159" s="14"/>
      <c r="C159" s="8" t="s">
        <v>24</v>
      </c>
      <c r="D159" s="6" t="s">
        <v>22</v>
      </c>
      <c r="E159" s="7">
        <v>232000</v>
      </c>
      <c r="F159" s="7">
        <v>231645.59</v>
      </c>
    </row>
    <row r="160" spans="2:6" ht="15" customHeight="1" x14ac:dyDescent="0.25">
      <c r="B160" s="22"/>
      <c r="C160" s="50"/>
      <c r="D160" s="50"/>
      <c r="E160" s="52"/>
      <c r="F160" s="52"/>
    </row>
    <row r="161" spans="2:6" ht="15" customHeight="1" x14ac:dyDescent="0.25">
      <c r="B161" s="22"/>
      <c r="C161" s="51"/>
      <c r="D161" s="51"/>
      <c r="E161" s="53"/>
      <c r="F161" s="53"/>
    </row>
    <row r="162" spans="2:6" ht="15" customHeight="1" x14ac:dyDescent="0.25">
      <c r="B162" s="66" t="s">
        <v>4</v>
      </c>
      <c r="C162" s="115" t="s">
        <v>57</v>
      </c>
      <c r="D162" s="116"/>
      <c r="E162" s="41">
        <f>SUM(E163)</f>
        <v>265000</v>
      </c>
      <c r="F162" s="41">
        <f>SUM(F163)</f>
        <v>260421.71</v>
      </c>
    </row>
    <row r="163" spans="2:6" ht="30" customHeight="1" x14ac:dyDescent="0.25">
      <c r="B163" s="14"/>
      <c r="C163" s="8" t="s">
        <v>24</v>
      </c>
      <c r="D163" s="6" t="s">
        <v>22</v>
      </c>
      <c r="E163" s="7">
        <v>265000</v>
      </c>
      <c r="F163" s="7">
        <v>260421.71</v>
      </c>
    </row>
    <row r="164" spans="2:6" ht="15" customHeight="1" x14ac:dyDescent="0.25">
      <c r="B164" s="22"/>
      <c r="C164" s="50"/>
      <c r="D164" s="50"/>
      <c r="E164" s="52"/>
      <c r="F164" s="52"/>
    </row>
    <row r="165" spans="2:6" ht="15" customHeight="1" x14ac:dyDescent="0.25">
      <c r="B165" s="22"/>
      <c r="C165" s="51"/>
      <c r="D165" s="51"/>
      <c r="E165" s="53"/>
      <c r="F165" s="53"/>
    </row>
    <row r="166" spans="2:6" ht="15" customHeight="1" x14ac:dyDescent="0.25">
      <c r="B166" s="66" t="s">
        <v>6</v>
      </c>
      <c r="C166" s="115" t="s">
        <v>58</v>
      </c>
      <c r="D166" s="116"/>
      <c r="E166" s="41">
        <f>SUM(E167)</f>
        <v>437100</v>
      </c>
      <c r="F166" s="41">
        <f>SUM(F167)</f>
        <v>436273.15</v>
      </c>
    </row>
    <row r="167" spans="2:6" ht="30" customHeight="1" x14ac:dyDescent="0.25">
      <c r="B167" s="14"/>
      <c r="C167" s="8" t="s">
        <v>24</v>
      </c>
      <c r="D167" s="6" t="s">
        <v>22</v>
      </c>
      <c r="E167" s="7">
        <v>437100</v>
      </c>
      <c r="F167" s="7">
        <v>436273.15</v>
      </c>
    </row>
    <row r="168" spans="2:6" ht="15" customHeight="1" x14ac:dyDescent="0.25">
      <c r="B168" s="22"/>
      <c r="C168" s="50"/>
      <c r="D168" s="50"/>
      <c r="E168" s="52"/>
      <c r="F168" s="52"/>
    </row>
    <row r="169" spans="2:6" ht="15" customHeight="1" x14ac:dyDescent="0.25">
      <c r="B169" s="22"/>
      <c r="C169" s="51"/>
      <c r="D169" s="51"/>
      <c r="E169" s="53"/>
      <c r="F169" s="53"/>
    </row>
    <row r="170" spans="2:6" ht="15" customHeight="1" x14ac:dyDescent="0.25">
      <c r="B170" s="66" t="s">
        <v>7</v>
      </c>
      <c r="C170" s="115" t="s">
        <v>59</v>
      </c>
      <c r="D170" s="116"/>
      <c r="E170" s="41">
        <f>SUM(E171)</f>
        <v>229650</v>
      </c>
      <c r="F170" s="41">
        <f>SUM(F171)</f>
        <v>229450.44</v>
      </c>
    </row>
    <row r="171" spans="2:6" ht="30" customHeight="1" x14ac:dyDescent="0.25">
      <c r="B171" s="14"/>
      <c r="C171" s="8" t="s">
        <v>24</v>
      </c>
      <c r="D171" s="6" t="s">
        <v>22</v>
      </c>
      <c r="E171" s="7">
        <v>229650</v>
      </c>
      <c r="F171" s="7">
        <v>229450.44</v>
      </c>
    </row>
    <row r="172" spans="2:6" ht="15" customHeight="1" x14ac:dyDescent="0.25">
      <c r="B172" s="22"/>
      <c r="C172" s="50"/>
      <c r="D172" s="50"/>
      <c r="E172" s="50"/>
      <c r="F172" s="52"/>
    </row>
    <row r="173" spans="2:6" ht="15" customHeight="1" x14ac:dyDescent="0.25">
      <c r="B173" s="135" t="s">
        <v>82</v>
      </c>
      <c r="C173" s="136"/>
      <c r="D173" s="137"/>
      <c r="E173" s="68">
        <f>SUM(E153+E158+E162+E166+E170)</f>
        <v>1164000</v>
      </c>
      <c r="F173" s="68">
        <f>SUM(F153+F158+F162+F166+F170)</f>
        <v>1158039.74</v>
      </c>
    </row>
    <row r="174" spans="2:6" ht="15" customHeight="1" x14ac:dyDescent="0.25">
      <c r="B174" s="1"/>
      <c r="C174" s="54"/>
      <c r="D174" s="54"/>
      <c r="E174" s="54"/>
      <c r="F174" s="55"/>
    </row>
    <row r="175" spans="2:6" ht="31.5" customHeight="1" x14ac:dyDescent="0.25">
      <c r="B175" s="138" t="s">
        <v>114</v>
      </c>
      <c r="C175" s="138"/>
      <c r="D175" s="138"/>
      <c r="E175" s="138"/>
      <c r="F175" s="138"/>
    </row>
    <row r="176" spans="2:6" ht="15" customHeight="1" x14ac:dyDescent="0.25">
      <c r="B176" s="109"/>
      <c r="C176" s="111"/>
      <c r="D176" s="111"/>
      <c r="E176" s="111"/>
      <c r="F176" s="111"/>
    </row>
    <row r="177" spans="2:6" ht="69" customHeight="1" x14ac:dyDescent="0.25">
      <c r="B177" s="138" t="s">
        <v>119</v>
      </c>
      <c r="C177" s="138"/>
      <c r="D177" s="138"/>
      <c r="E177" s="138"/>
      <c r="F177" s="138"/>
    </row>
    <row r="178" spans="2:6" ht="15" customHeight="1" x14ac:dyDescent="0.25">
      <c r="B178" s="109"/>
      <c r="C178" s="111"/>
      <c r="D178" s="111"/>
      <c r="E178" s="111"/>
      <c r="F178" s="111"/>
    </row>
    <row r="179" spans="2:6" ht="79.5" customHeight="1" x14ac:dyDescent="0.25">
      <c r="B179" s="138" t="s">
        <v>117</v>
      </c>
      <c r="C179" s="138"/>
      <c r="D179" s="138"/>
      <c r="E179" s="138"/>
      <c r="F179" s="138"/>
    </row>
    <row r="180" spans="2:6" ht="15" customHeight="1" x14ac:dyDescent="0.25">
      <c r="B180" s="109"/>
      <c r="C180" s="111"/>
      <c r="D180" s="111"/>
      <c r="E180" s="111"/>
      <c r="F180" s="111"/>
    </row>
    <row r="181" spans="2:6" ht="80.25" customHeight="1" x14ac:dyDescent="0.25">
      <c r="B181" s="138" t="s">
        <v>118</v>
      </c>
      <c r="C181" s="138"/>
      <c r="D181" s="138"/>
      <c r="E181" s="138"/>
      <c r="F181" s="138"/>
    </row>
    <row r="182" spans="2:6" ht="15" customHeight="1" x14ac:dyDescent="0.25">
      <c r="B182" s="109"/>
      <c r="C182" s="111"/>
      <c r="D182" s="111"/>
      <c r="E182" s="111"/>
      <c r="F182" s="111"/>
    </row>
    <row r="183" spans="2:6" ht="42" customHeight="1" x14ac:dyDescent="0.25">
      <c r="B183" s="138" t="s">
        <v>120</v>
      </c>
      <c r="C183" s="138"/>
      <c r="D183" s="138"/>
      <c r="E183" s="138"/>
      <c r="F183" s="138"/>
    </row>
    <row r="184" spans="2:6" ht="15" customHeight="1" x14ac:dyDescent="0.25">
      <c r="B184" s="1"/>
      <c r="C184" s="54"/>
      <c r="D184" s="54"/>
      <c r="E184" s="54"/>
      <c r="F184" s="54"/>
    </row>
    <row r="185" spans="2:6" ht="15" customHeight="1" x14ac:dyDescent="0.25">
      <c r="B185" s="1"/>
      <c r="C185" s="54"/>
      <c r="D185" s="54"/>
      <c r="E185" s="54"/>
      <c r="F185" s="54"/>
    </row>
    <row r="186" spans="2:6" x14ac:dyDescent="0.25">
      <c r="B186" s="86" t="s">
        <v>86</v>
      </c>
      <c r="C186" s="184" t="s">
        <v>48</v>
      </c>
      <c r="D186" s="184"/>
      <c r="E186" s="90" t="s">
        <v>45</v>
      </c>
      <c r="F186" s="87" t="s">
        <v>54</v>
      </c>
    </row>
    <row r="187" spans="2:6" x14ac:dyDescent="0.25">
      <c r="B187" s="1"/>
      <c r="C187" s="1"/>
    </row>
    <row r="188" spans="2:6" ht="15" customHeight="1" x14ac:dyDescent="0.25">
      <c r="B188" s="92"/>
      <c r="C188" s="115" t="s">
        <v>69</v>
      </c>
      <c r="D188" s="116"/>
      <c r="E188" s="41">
        <f>SUM(E189+E190)</f>
        <v>5000</v>
      </c>
      <c r="F188" s="41">
        <f>SUM(F189+F190)</f>
        <v>1856.25</v>
      </c>
    </row>
    <row r="189" spans="2:6" ht="15" customHeight="1" x14ac:dyDescent="0.25">
      <c r="B189" s="144"/>
      <c r="C189" s="146" t="s">
        <v>24</v>
      </c>
      <c r="D189" s="140" t="s">
        <v>70</v>
      </c>
      <c r="E189" s="142">
        <v>5000</v>
      </c>
      <c r="F189" s="142">
        <v>1856.25</v>
      </c>
    </row>
    <row r="190" spans="2:6" ht="15" customHeight="1" x14ac:dyDescent="0.25">
      <c r="B190" s="145"/>
      <c r="C190" s="147"/>
      <c r="D190" s="141"/>
      <c r="E190" s="143"/>
      <c r="F190" s="143"/>
    </row>
    <row r="191" spans="2:6" x14ac:dyDescent="0.25">
      <c r="B191" s="1"/>
      <c r="C191" s="56"/>
      <c r="D191" s="56"/>
      <c r="E191" s="56"/>
      <c r="F191" s="56"/>
    </row>
    <row r="192" spans="2:6" ht="15" customHeight="1" x14ac:dyDescent="0.25">
      <c r="B192" s="135" t="s">
        <v>82</v>
      </c>
      <c r="C192" s="136"/>
      <c r="D192" s="137"/>
      <c r="E192" s="68">
        <f>SUM(E188)</f>
        <v>5000</v>
      </c>
      <c r="F192" s="68">
        <f>SUM(F188)</f>
        <v>1856.25</v>
      </c>
    </row>
    <row r="193" spans="2:6" x14ac:dyDescent="0.25">
      <c r="B193" s="1"/>
      <c r="C193" s="56"/>
      <c r="D193" s="56"/>
      <c r="E193" s="56"/>
      <c r="F193" s="56"/>
    </row>
    <row r="194" spans="2:6" ht="39" customHeight="1" x14ac:dyDescent="0.25">
      <c r="B194" s="138" t="s">
        <v>115</v>
      </c>
      <c r="C194" s="138"/>
      <c r="D194" s="138"/>
      <c r="E194" s="138"/>
      <c r="F194" s="138"/>
    </row>
    <row r="195" spans="2:6" x14ac:dyDescent="0.25">
      <c r="B195" s="1"/>
      <c r="C195" s="56"/>
      <c r="D195" s="56"/>
      <c r="E195" s="56"/>
      <c r="F195" s="56"/>
    </row>
    <row r="196" spans="2:6" x14ac:dyDescent="0.25">
      <c r="B196" s="1"/>
      <c r="C196" s="56"/>
      <c r="D196" s="56"/>
      <c r="E196" s="56"/>
      <c r="F196" s="56"/>
    </row>
    <row r="197" spans="2:6" ht="29.25" customHeight="1" x14ac:dyDescent="0.25">
      <c r="B197" s="91" t="s">
        <v>7</v>
      </c>
      <c r="C197" s="161" t="s">
        <v>34</v>
      </c>
      <c r="D197" s="161"/>
      <c r="E197" s="161"/>
      <c r="F197" s="161"/>
    </row>
    <row r="198" spans="2:6" x14ac:dyDescent="0.25">
      <c r="B198" s="1"/>
      <c r="C198" s="1"/>
    </row>
    <row r="199" spans="2:6" ht="27.75" customHeight="1" x14ac:dyDescent="0.25">
      <c r="B199" s="125" t="s">
        <v>116</v>
      </c>
      <c r="C199" s="126"/>
      <c r="D199" s="127"/>
      <c r="E199" s="39">
        <v>0</v>
      </c>
      <c r="F199" s="39">
        <v>0</v>
      </c>
    </row>
    <row r="200" spans="2:6" x14ac:dyDescent="0.25">
      <c r="B200" s="1"/>
      <c r="C200" s="1"/>
    </row>
    <row r="201" spans="2:6" x14ac:dyDescent="0.25">
      <c r="B201" s="1"/>
      <c r="C201" s="1"/>
    </row>
    <row r="202" spans="2:6" x14ac:dyDescent="0.25">
      <c r="B202" s="1"/>
      <c r="C202" s="1"/>
    </row>
    <row r="203" spans="2:6" x14ac:dyDescent="0.25">
      <c r="B203" s="1"/>
      <c r="C203" s="1"/>
    </row>
    <row r="204" spans="2:6" ht="24.95" customHeight="1" x14ac:dyDescent="0.25">
      <c r="B204" s="139" t="s">
        <v>18</v>
      </c>
      <c r="C204" s="139"/>
      <c r="D204" s="139"/>
      <c r="E204" s="139"/>
      <c r="F204" s="139"/>
    </row>
    <row r="205" spans="2:6" x14ac:dyDescent="0.25">
      <c r="B205" s="1"/>
      <c r="C205" s="1"/>
    </row>
    <row r="206" spans="2:6" ht="19.5" customHeight="1" x14ac:dyDescent="0.25">
      <c r="B206" s="162" t="s">
        <v>88</v>
      </c>
      <c r="C206" s="162"/>
      <c r="D206" s="162"/>
      <c r="E206" s="162"/>
      <c r="F206" s="162"/>
    </row>
    <row r="207" spans="2:6" ht="15" customHeight="1" x14ac:dyDescent="0.25">
      <c r="B207" s="10"/>
      <c r="C207" s="10"/>
      <c r="D207" s="10"/>
      <c r="E207" s="10"/>
      <c r="F207" s="75"/>
    </row>
    <row r="208" spans="2:6" ht="20.25" customHeight="1" x14ac:dyDescent="0.25">
      <c r="B208" s="163" t="s">
        <v>19</v>
      </c>
      <c r="C208" s="164"/>
      <c r="D208" s="165"/>
      <c r="E208" s="76" t="s">
        <v>1</v>
      </c>
      <c r="F208" s="76" t="s">
        <v>85</v>
      </c>
    </row>
    <row r="209" spans="1:6" ht="31.5" customHeight="1" x14ac:dyDescent="0.25">
      <c r="A209" s="67"/>
      <c r="B209" s="82" t="s">
        <v>0</v>
      </c>
      <c r="C209" s="166" t="s">
        <v>89</v>
      </c>
      <c r="D209" s="167"/>
      <c r="E209" s="79">
        <v>0</v>
      </c>
      <c r="F209" s="79">
        <v>0</v>
      </c>
    </row>
    <row r="210" spans="1:6" ht="31.5" customHeight="1" x14ac:dyDescent="0.25">
      <c r="A210" s="67"/>
      <c r="B210" s="82" t="s">
        <v>2</v>
      </c>
      <c r="C210" s="166" t="s">
        <v>91</v>
      </c>
      <c r="D210" s="167"/>
      <c r="E210" s="80">
        <f>SUM(E211+E212+E213+E214+E215)</f>
        <v>1121095</v>
      </c>
      <c r="F210" s="80">
        <f>SUM(F211+F212+F213+F214+F215)</f>
        <v>1010653.7100000001</v>
      </c>
    </row>
    <row r="211" spans="1:6" ht="15" customHeight="1" x14ac:dyDescent="0.25">
      <c r="A211" s="67"/>
      <c r="B211" s="83"/>
      <c r="C211" s="168" t="s">
        <v>90</v>
      </c>
      <c r="D211" s="169"/>
      <c r="E211" s="78">
        <f>SUM(E48)</f>
        <v>46800</v>
      </c>
      <c r="F211" s="78">
        <f>SUM(F48)</f>
        <v>16669.25</v>
      </c>
    </row>
    <row r="212" spans="1:6" ht="15" customHeight="1" x14ac:dyDescent="0.25">
      <c r="A212" s="67"/>
      <c r="B212" s="83"/>
      <c r="C212" s="182" t="s">
        <v>92</v>
      </c>
      <c r="D212" s="183"/>
      <c r="E212" s="77">
        <f>SUM(E70)</f>
        <v>208165</v>
      </c>
      <c r="F212" s="77">
        <f>SUM(F70)</f>
        <v>174482.82</v>
      </c>
    </row>
    <row r="213" spans="1:6" ht="15" customHeight="1" x14ac:dyDescent="0.25">
      <c r="A213" s="67"/>
      <c r="B213" s="83"/>
      <c r="C213" s="168" t="s">
        <v>93</v>
      </c>
      <c r="D213" s="169"/>
      <c r="E213" s="77">
        <f>SUM(E99)</f>
        <v>666130</v>
      </c>
      <c r="F213" s="77">
        <f>SUM(F99)</f>
        <v>658734.53</v>
      </c>
    </row>
    <row r="214" spans="1:6" ht="15" customHeight="1" x14ac:dyDescent="0.25">
      <c r="A214" s="67"/>
      <c r="B214" s="83"/>
      <c r="C214" s="168" t="s">
        <v>94</v>
      </c>
      <c r="D214" s="169"/>
      <c r="E214" s="77">
        <f>SUM(E116)</f>
        <v>91400</v>
      </c>
      <c r="F214" s="77">
        <f>SUM(F116)</f>
        <v>91349.95</v>
      </c>
    </row>
    <row r="215" spans="1:6" ht="15" customHeight="1" x14ac:dyDescent="0.25">
      <c r="A215" s="67"/>
      <c r="B215" s="83"/>
      <c r="C215" s="168" t="s">
        <v>95</v>
      </c>
      <c r="D215" s="169"/>
      <c r="E215" s="77">
        <f>SUM(E132)</f>
        <v>108600</v>
      </c>
      <c r="F215" s="77">
        <f>SUM(F132)</f>
        <v>69417.16</v>
      </c>
    </row>
    <row r="216" spans="1:6" ht="31.5" customHeight="1" x14ac:dyDescent="0.25">
      <c r="A216" s="67"/>
      <c r="B216" s="82" t="s">
        <v>4</v>
      </c>
      <c r="C216" s="170" t="s">
        <v>42</v>
      </c>
      <c r="D216" s="171"/>
      <c r="E216" s="80">
        <v>0</v>
      </c>
      <c r="F216" s="81">
        <v>0</v>
      </c>
    </row>
    <row r="217" spans="1:6" ht="31.5" customHeight="1" x14ac:dyDescent="0.25">
      <c r="A217" s="67"/>
      <c r="B217" s="82" t="s">
        <v>6</v>
      </c>
      <c r="C217" s="166" t="s">
        <v>96</v>
      </c>
      <c r="D217" s="167"/>
      <c r="E217" s="80">
        <f>SUM(E218+E219)</f>
        <v>1169000</v>
      </c>
      <c r="F217" s="80">
        <f>SUM(F218+F219)</f>
        <v>1159895.99</v>
      </c>
    </row>
    <row r="218" spans="1:6" ht="15" customHeight="1" x14ac:dyDescent="0.25">
      <c r="A218" s="67"/>
      <c r="B218" s="83"/>
      <c r="C218" s="168" t="s">
        <v>90</v>
      </c>
      <c r="D218" s="169"/>
      <c r="E218" s="77">
        <f>SUM(E173)</f>
        <v>1164000</v>
      </c>
      <c r="F218" s="77">
        <f>SUM(F173)</f>
        <v>1158039.74</v>
      </c>
    </row>
    <row r="219" spans="1:6" ht="15" customHeight="1" x14ac:dyDescent="0.25">
      <c r="A219" s="67"/>
      <c r="B219" s="83"/>
      <c r="C219" s="168" t="s">
        <v>94</v>
      </c>
      <c r="D219" s="169"/>
      <c r="E219" s="77">
        <f>SUM(E192)</f>
        <v>5000</v>
      </c>
      <c r="F219" s="77">
        <f>SUM(F192)</f>
        <v>1856.25</v>
      </c>
    </row>
    <row r="220" spans="1:6" ht="31.5" customHeight="1" x14ac:dyDescent="0.25">
      <c r="A220" s="67"/>
      <c r="B220" s="82" t="s">
        <v>7</v>
      </c>
      <c r="C220" s="172" t="s">
        <v>43</v>
      </c>
      <c r="D220" s="173"/>
      <c r="E220" s="80">
        <v>0</v>
      </c>
      <c r="F220" s="80">
        <v>0</v>
      </c>
    </row>
    <row r="221" spans="1:6" ht="15" customHeight="1" x14ac:dyDescent="0.25">
      <c r="B221" s="154" t="s">
        <v>97</v>
      </c>
      <c r="C221" s="155"/>
      <c r="D221" s="156"/>
      <c r="E221" s="44">
        <f>SUM(E209+E210+E216+E217+E220)</f>
        <v>2290095</v>
      </c>
      <c r="F221" s="44">
        <f>SUM(F209+F210+F216+F217+F220)</f>
        <v>2170549.7000000002</v>
      </c>
    </row>
    <row r="222" spans="1:6" ht="12.95" customHeight="1" x14ac:dyDescent="0.25">
      <c r="B222" s="1"/>
      <c r="C222" s="1"/>
      <c r="D222" s="3"/>
      <c r="E222" s="27"/>
    </row>
    <row r="223" spans="1:6" ht="12.95" customHeight="1" x14ac:dyDescent="0.25">
      <c r="B223" s="1"/>
      <c r="C223" s="1"/>
      <c r="D223" s="3"/>
      <c r="E223" s="27"/>
    </row>
    <row r="224" spans="1:6" ht="12.95" customHeight="1" x14ac:dyDescent="0.25">
      <c r="B224" s="1"/>
      <c r="C224" s="1"/>
      <c r="D224" s="3"/>
      <c r="E224" s="27"/>
    </row>
    <row r="225" spans="2:7" ht="28.5" customHeight="1" x14ac:dyDescent="0.25">
      <c r="B225" s="159" t="s">
        <v>98</v>
      </c>
      <c r="C225" s="159"/>
      <c r="D225" s="159"/>
      <c r="E225" s="159"/>
      <c r="F225" s="159"/>
    </row>
    <row r="226" spans="2:7" ht="12.95" customHeight="1" x14ac:dyDescent="0.25">
      <c r="B226" s="5"/>
      <c r="C226" s="5"/>
      <c r="D226" s="5"/>
      <c r="E226" s="28"/>
    </row>
    <row r="227" spans="2:7" ht="30" customHeight="1" x14ac:dyDescent="0.25">
      <c r="B227" s="131" t="s">
        <v>20</v>
      </c>
      <c r="C227" s="132"/>
      <c r="D227" s="133"/>
      <c r="E227" s="42" t="s">
        <v>1</v>
      </c>
      <c r="F227" s="45" t="s">
        <v>55</v>
      </c>
    </row>
    <row r="228" spans="2:7" ht="20.100000000000001" customHeight="1" x14ac:dyDescent="0.25">
      <c r="B228" s="2" t="s">
        <v>0</v>
      </c>
      <c r="C228" s="160" t="s">
        <v>3</v>
      </c>
      <c r="D228" s="158"/>
      <c r="E228" s="43">
        <f>SUM(E60+E64+E96)</f>
        <v>151000</v>
      </c>
      <c r="F228" s="43">
        <f>SUM(F60+F64+F96)</f>
        <v>134195.43</v>
      </c>
    </row>
    <row r="229" spans="2:7" ht="20.100000000000001" customHeight="1" x14ac:dyDescent="0.25">
      <c r="B229" s="2" t="s">
        <v>2</v>
      </c>
      <c r="C229" s="59" t="s">
        <v>71</v>
      </c>
      <c r="D229" s="58"/>
      <c r="E229" s="43">
        <f>SUM(E189)</f>
        <v>5000</v>
      </c>
      <c r="F229" s="43">
        <f>SUM(F189)</f>
        <v>1856.25</v>
      </c>
    </row>
    <row r="230" spans="2:7" ht="20.100000000000001" customHeight="1" x14ac:dyDescent="0.25">
      <c r="B230" s="2" t="s">
        <v>4</v>
      </c>
      <c r="C230" s="160" t="s">
        <v>8</v>
      </c>
      <c r="D230" s="158"/>
      <c r="E230" s="43">
        <f>SUM(E55+E68+E113+E124+E159+E163+E167+E171)</f>
        <v>1347900</v>
      </c>
      <c r="F230" s="43">
        <f>SUM(F55+F68+F113+F124+F159+F163+F167+F171)</f>
        <v>1293708.24</v>
      </c>
    </row>
    <row r="231" spans="2:7" ht="20.100000000000001" customHeight="1" x14ac:dyDescent="0.25">
      <c r="B231" s="2" t="s">
        <v>6</v>
      </c>
      <c r="C231" s="160" t="s">
        <v>27</v>
      </c>
      <c r="D231" s="158"/>
      <c r="E231" s="43">
        <f>SUM(E88+E95)</f>
        <v>223880</v>
      </c>
      <c r="F231" s="43">
        <f>SUM(F88+F95)</f>
        <v>225916.32</v>
      </c>
    </row>
    <row r="232" spans="2:7" ht="20.100000000000001" customHeight="1" x14ac:dyDescent="0.25">
      <c r="B232" s="2" t="s">
        <v>7</v>
      </c>
      <c r="C232" s="160" t="s">
        <v>12</v>
      </c>
      <c r="D232" s="158"/>
      <c r="E232" s="43">
        <v>0</v>
      </c>
      <c r="F232" s="43">
        <v>0</v>
      </c>
    </row>
    <row r="233" spans="2:7" ht="20.100000000000001" customHeight="1" x14ac:dyDescent="0.25">
      <c r="B233" s="2" t="s">
        <v>9</v>
      </c>
      <c r="C233" s="160" t="s">
        <v>13</v>
      </c>
      <c r="D233" s="158"/>
      <c r="E233" s="43">
        <v>0</v>
      </c>
      <c r="F233" s="43">
        <v>0</v>
      </c>
    </row>
    <row r="234" spans="2:7" ht="20.100000000000001" customHeight="1" x14ac:dyDescent="0.25">
      <c r="B234" s="2" t="s">
        <v>10</v>
      </c>
      <c r="C234" s="160" t="s">
        <v>21</v>
      </c>
      <c r="D234" s="158"/>
      <c r="E234" s="43">
        <f>SUM(E45+E85+E97+E114+E129)</f>
        <v>522065</v>
      </c>
      <c r="F234" s="43">
        <f>SUM(F45+F85+F97+F114+F129)</f>
        <v>482067.17000000004</v>
      </c>
    </row>
    <row r="235" spans="2:7" ht="20.100000000000001" customHeight="1" x14ac:dyDescent="0.25">
      <c r="B235" s="2" t="s">
        <v>11</v>
      </c>
      <c r="C235" s="157" t="s">
        <v>62</v>
      </c>
      <c r="D235" s="158"/>
      <c r="E235" s="43">
        <f>SUM(E91+E154)</f>
        <v>40250</v>
      </c>
      <c r="F235" s="43">
        <f>SUM(F91+F154)</f>
        <v>32806.29</v>
      </c>
    </row>
    <row r="236" spans="2:7" ht="20.100000000000001" customHeight="1" x14ac:dyDescent="0.25">
      <c r="B236" s="154" t="s">
        <v>61</v>
      </c>
      <c r="C236" s="155"/>
      <c r="D236" s="156"/>
      <c r="E236" s="44">
        <f>SUM(E228:E235)</f>
        <v>2290095</v>
      </c>
      <c r="F236" s="44">
        <f>SUM(F228:F235)</f>
        <v>2170549.7000000002</v>
      </c>
      <c r="G236" s="4"/>
    </row>
    <row r="238" spans="2:7" ht="48" customHeight="1" x14ac:dyDescent="0.25">
      <c r="B238" s="118" t="s">
        <v>134</v>
      </c>
      <c r="C238" s="118"/>
      <c r="D238" s="118"/>
      <c r="E238" s="118"/>
      <c r="F238" s="118"/>
    </row>
    <row r="239" spans="2:7" ht="33" customHeight="1" x14ac:dyDescent="0.25">
      <c r="B239" s="129" t="s">
        <v>135</v>
      </c>
      <c r="C239" s="129"/>
      <c r="D239" s="129"/>
      <c r="E239" s="129"/>
      <c r="F239" s="129"/>
    </row>
    <row r="240" spans="2:7" ht="30" customHeight="1" x14ac:dyDescent="0.25">
      <c r="B240" s="175" t="s">
        <v>63</v>
      </c>
      <c r="C240" s="175"/>
      <c r="D240" s="175"/>
      <c r="E240" s="175"/>
    </row>
    <row r="241" spans="2:6" x14ac:dyDescent="0.25">
      <c r="B241" s="175" t="s">
        <v>15</v>
      </c>
      <c r="C241" s="175"/>
      <c r="D241" s="175"/>
      <c r="E241" s="175"/>
    </row>
    <row r="242" spans="2:6" x14ac:dyDescent="0.25">
      <c r="B242" s="175" t="s">
        <v>16</v>
      </c>
      <c r="C242" s="175"/>
      <c r="D242" s="175"/>
      <c r="E242" s="175"/>
    </row>
    <row r="243" spans="2:6" x14ac:dyDescent="0.25">
      <c r="B243" s="175" t="s">
        <v>17</v>
      </c>
      <c r="C243" s="175"/>
      <c r="D243" s="175"/>
      <c r="E243" s="175"/>
    </row>
    <row r="244" spans="2:6" x14ac:dyDescent="0.25">
      <c r="B244" s="40"/>
      <c r="C244" s="40"/>
      <c r="D244" s="40"/>
      <c r="E244" s="40"/>
    </row>
    <row r="245" spans="2:6" x14ac:dyDescent="0.25">
      <c r="B245" s="129" t="s">
        <v>65</v>
      </c>
      <c r="C245" s="129"/>
      <c r="D245" s="129"/>
      <c r="E245" s="129"/>
    </row>
    <row r="246" spans="2:6" x14ac:dyDescent="0.25">
      <c r="B246" s="129" t="s">
        <v>64</v>
      </c>
      <c r="C246" s="129"/>
      <c r="D246" s="129"/>
      <c r="E246" s="129"/>
    </row>
    <row r="247" spans="2:6" ht="15" customHeight="1" x14ac:dyDescent="0.25">
      <c r="B247" s="129" t="s">
        <v>99</v>
      </c>
      <c r="C247" s="129"/>
      <c r="D247" s="129"/>
      <c r="E247" s="129"/>
      <c r="F247" s="129"/>
    </row>
    <row r="248" spans="2:6" x14ac:dyDescent="0.25">
      <c r="B248" s="174" t="s">
        <v>51</v>
      </c>
      <c r="C248" s="174"/>
      <c r="D248" s="174"/>
      <c r="E248" s="174"/>
    </row>
    <row r="249" spans="2:6" x14ac:dyDescent="0.25">
      <c r="B249" s="174" t="s">
        <v>52</v>
      </c>
      <c r="C249" s="174"/>
      <c r="D249" s="174"/>
      <c r="E249" s="174"/>
    </row>
  </sheetData>
  <mergeCells count="158">
    <mergeCell ref="B1:F1"/>
    <mergeCell ref="E91:E92"/>
    <mergeCell ref="C87:D87"/>
    <mergeCell ref="C59:D59"/>
    <mergeCell ref="B113:B114"/>
    <mergeCell ref="C95:C97"/>
    <mergeCell ref="C67:D67"/>
    <mergeCell ref="C124:C125"/>
    <mergeCell ref="C90:D90"/>
    <mergeCell ref="D91:D92"/>
    <mergeCell ref="C113:C114"/>
    <mergeCell ref="B91:B92"/>
    <mergeCell ref="C91:C92"/>
    <mergeCell ref="B93:E93"/>
    <mergeCell ref="C84:D84"/>
    <mergeCell ref="B101:F101"/>
    <mergeCell ref="B103:F103"/>
    <mergeCell ref="B105:F105"/>
    <mergeCell ref="B118:F118"/>
    <mergeCell ref="C112:D112"/>
    <mergeCell ref="B107:F107"/>
    <mergeCell ref="B175:F175"/>
    <mergeCell ref="B177:F177"/>
    <mergeCell ref="C94:D94"/>
    <mergeCell ref="C218:D218"/>
    <mergeCell ref="C219:D219"/>
    <mergeCell ref="B179:F179"/>
    <mergeCell ref="B181:F181"/>
    <mergeCell ref="B183:F183"/>
    <mergeCell ref="C129:C130"/>
    <mergeCell ref="D129:D130"/>
    <mergeCell ref="E129:E130"/>
    <mergeCell ref="F129:F130"/>
    <mergeCell ref="B154:B155"/>
    <mergeCell ref="C154:C155"/>
    <mergeCell ref="B132:D132"/>
    <mergeCell ref="C151:D151"/>
    <mergeCell ref="C140:F140"/>
    <mergeCell ref="C148:F148"/>
    <mergeCell ref="B136:F136"/>
    <mergeCell ref="B134:F134"/>
    <mergeCell ref="D124:D125"/>
    <mergeCell ref="E124:E125"/>
    <mergeCell ref="F124:F125"/>
    <mergeCell ref="D154:D155"/>
    <mergeCell ref="E154:E155"/>
    <mergeCell ref="F154:F155"/>
    <mergeCell ref="B61:E61"/>
    <mergeCell ref="B115:E115"/>
    <mergeCell ref="C212:D212"/>
    <mergeCell ref="C211:D211"/>
    <mergeCell ref="C158:D158"/>
    <mergeCell ref="C162:D162"/>
    <mergeCell ref="C166:D166"/>
    <mergeCell ref="C170:D170"/>
    <mergeCell ref="C153:D153"/>
    <mergeCell ref="B173:D173"/>
    <mergeCell ref="C186:D186"/>
    <mergeCell ref="B79:F79"/>
    <mergeCell ref="B70:D70"/>
    <mergeCell ref="C82:D82"/>
    <mergeCell ref="C110:D110"/>
    <mergeCell ref="B116:D116"/>
    <mergeCell ref="B99:D99"/>
    <mergeCell ref="F91:F92"/>
    <mergeCell ref="B249:E249"/>
    <mergeCell ref="B240:E240"/>
    <mergeCell ref="B241:E241"/>
    <mergeCell ref="B242:E242"/>
    <mergeCell ref="B243:E243"/>
    <mergeCell ref="B245:E245"/>
    <mergeCell ref="B246:E246"/>
    <mergeCell ref="B248:E248"/>
    <mergeCell ref="B238:F238"/>
    <mergeCell ref="B247:F247"/>
    <mergeCell ref="B239:F239"/>
    <mergeCell ref="B236:D236"/>
    <mergeCell ref="C235:D235"/>
    <mergeCell ref="B225:F225"/>
    <mergeCell ref="B189:B190"/>
    <mergeCell ref="C189:C190"/>
    <mergeCell ref="B199:D199"/>
    <mergeCell ref="C234:D234"/>
    <mergeCell ref="C197:F197"/>
    <mergeCell ref="C230:D230"/>
    <mergeCell ref="C231:D231"/>
    <mergeCell ref="C233:D233"/>
    <mergeCell ref="C228:D228"/>
    <mergeCell ref="C232:D232"/>
    <mergeCell ref="B206:F206"/>
    <mergeCell ref="B208:D208"/>
    <mergeCell ref="C209:D209"/>
    <mergeCell ref="C210:D210"/>
    <mergeCell ref="C213:D213"/>
    <mergeCell ref="C216:D216"/>
    <mergeCell ref="C220:D220"/>
    <mergeCell ref="B221:D221"/>
    <mergeCell ref="C214:D214"/>
    <mergeCell ref="C215:D215"/>
    <mergeCell ref="C217:D217"/>
    <mergeCell ref="B45:B46"/>
    <mergeCell ref="C45:C46"/>
    <mergeCell ref="C54:D54"/>
    <mergeCell ref="F45:F46"/>
    <mergeCell ref="C55:C56"/>
    <mergeCell ref="D45:D46"/>
    <mergeCell ref="E45:E46"/>
    <mergeCell ref="D55:D56"/>
    <mergeCell ref="C52:D52"/>
    <mergeCell ref="B48:D48"/>
    <mergeCell ref="B50:F50"/>
    <mergeCell ref="B4:E4"/>
    <mergeCell ref="B5:F5"/>
    <mergeCell ref="B6:F6"/>
    <mergeCell ref="B7:F7"/>
    <mergeCell ref="B227:D227"/>
    <mergeCell ref="B3:F3"/>
    <mergeCell ref="A8:F8"/>
    <mergeCell ref="A9:F9"/>
    <mergeCell ref="A10:F10"/>
    <mergeCell ref="A11:F11"/>
    <mergeCell ref="B192:D192"/>
    <mergeCell ref="C188:D188"/>
    <mergeCell ref="B194:F194"/>
    <mergeCell ref="C128:D128"/>
    <mergeCell ref="B204:F204"/>
    <mergeCell ref="D189:D190"/>
    <mergeCell ref="B142:D142"/>
    <mergeCell ref="B73:F73"/>
    <mergeCell ref="B75:F75"/>
    <mergeCell ref="B77:F77"/>
    <mergeCell ref="C63:D63"/>
    <mergeCell ref="E189:E190"/>
    <mergeCell ref="F189:F190"/>
    <mergeCell ref="A12:F12"/>
    <mergeCell ref="A13:F13"/>
    <mergeCell ref="A16:F16"/>
    <mergeCell ref="C123:D123"/>
    <mergeCell ref="A26:D26"/>
    <mergeCell ref="B27:F27"/>
    <mergeCell ref="B39:E39"/>
    <mergeCell ref="A17:D17"/>
    <mergeCell ref="A18:F18"/>
    <mergeCell ref="A19:D19"/>
    <mergeCell ref="A20:D20"/>
    <mergeCell ref="A21:D21"/>
    <mergeCell ref="A22:D22"/>
    <mergeCell ref="B58:E58"/>
    <mergeCell ref="F55:F56"/>
    <mergeCell ref="E55:E56"/>
    <mergeCell ref="C42:D42"/>
    <mergeCell ref="A23:D23"/>
    <mergeCell ref="A24:D24"/>
    <mergeCell ref="A25:D25"/>
    <mergeCell ref="C44:D44"/>
    <mergeCell ref="B34:D34"/>
    <mergeCell ref="C32:F32"/>
    <mergeCell ref="C40:F40"/>
  </mergeCells>
  <phoneticPr fontId="10" type="noConversion"/>
  <pageMargins left="0.70866141732283472" right="0.31496062992125984" top="0.35433070866141736"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List1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Mato</dc:creator>
  <cp:lastModifiedBy>Marina Siprak</cp:lastModifiedBy>
  <cp:lastPrinted>2024-04-11T09:33:35Z</cp:lastPrinted>
  <dcterms:created xsi:type="dcterms:W3CDTF">2020-11-24T20:22:12Z</dcterms:created>
  <dcterms:modified xsi:type="dcterms:W3CDTF">2024-06-14T11:55:51Z</dcterms:modified>
</cp:coreProperties>
</file>