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20\34. SJEDNICA - 28.12.2020\7.) II. REBALANS PRORAČUNA 2020\D) GRAĐENJE KOM. INFR\"/>
    </mc:Choice>
  </mc:AlternateContent>
  <bookViews>
    <workbookView xWindow="0" yWindow="60" windowWidth="17520" windowHeight="769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D184" i="1" l="1"/>
  <c r="D179" i="1"/>
  <c r="D172" i="1"/>
  <c r="D159" i="1"/>
  <c r="D151" i="1"/>
  <c r="D146" i="1"/>
  <c r="D140" i="1"/>
  <c r="D198" i="1" s="1"/>
  <c r="D134" i="1"/>
  <c r="D117" i="1"/>
  <c r="D94" i="1"/>
  <c r="D85" i="1"/>
  <c r="C179" i="1" l="1"/>
  <c r="C172" i="1"/>
  <c r="C159" i="1"/>
  <c r="C151" i="1"/>
  <c r="C140" i="1"/>
  <c r="C198" i="1" s="1"/>
  <c r="C134" i="1"/>
  <c r="D77" i="1" l="1"/>
  <c r="C77" i="1"/>
  <c r="D18" i="1"/>
  <c r="D61" i="1"/>
  <c r="D58" i="1"/>
  <c r="D55" i="1"/>
  <c r="D51" i="1"/>
  <c r="D48" i="1"/>
  <c r="D37" i="1"/>
  <c r="D32" i="1"/>
  <c r="D26" i="1"/>
  <c r="D23" i="1"/>
  <c r="D12" i="1"/>
  <c r="D9" i="1"/>
  <c r="D64" i="1"/>
  <c r="D70" i="1"/>
  <c r="D74" i="1"/>
  <c r="C70" i="1"/>
  <c r="C64" i="1"/>
  <c r="C61" i="1"/>
  <c r="C58" i="1"/>
  <c r="C55" i="1"/>
  <c r="C51" i="1"/>
  <c r="C48" i="1"/>
  <c r="C37" i="1"/>
  <c r="C32" i="1"/>
  <c r="C26" i="1"/>
  <c r="C23" i="1"/>
  <c r="C18" i="1"/>
  <c r="C12" i="1"/>
  <c r="C9" i="1"/>
  <c r="C74" i="1"/>
  <c r="C80" i="1" l="1"/>
  <c r="D80" i="1"/>
  <c r="D194" i="1" l="1"/>
  <c r="C184" i="1" l="1"/>
  <c r="C146" i="1"/>
  <c r="C117" i="1"/>
  <c r="C94" i="1"/>
  <c r="C85" i="1"/>
  <c r="D204" i="1" l="1"/>
  <c r="C204" i="1"/>
  <c r="D203" i="1"/>
  <c r="D202" i="1"/>
  <c r="D201" i="1"/>
  <c r="D200" i="1"/>
  <c r="D199" i="1"/>
  <c r="D197" i="1"/>
  <c r="D196" i="1"/>
  <c r="D195" i="1"/>
  <c r="D205" i="1" l="1"/>
  <c r="C194" i="1" l="1"/>
  <c r="C195" i="1"/>
  <c r="C196" i="1"/>
  <c r="C199" i="1"/>
  <c r="C200" i="1"/>
  <c r="C201" i="1"/>
  <c r="C202" i="1"/>
  <c r="C203" i="1"/>
  <c r="B199" i="1"/>
  <c r="B201" i="1"/>
  <c r="B200" i="1"/>
  <c r="B197" i="1"/>
  <c r="B196" i="1"/>
  <c r="B195" i="1"/>
  <c r="B194" i="1"/>
  <c r="C197" i="1" l="1"/>
  <c r="C205" i="1"/>
</calcChain>
</file>

<file path=xl/sharedStrings.xml><?xml version="1.0" encoding="utf-8"?>
<sst xmlns="http://schemas.openxmlformats.org/spreadsheetml/2006/main" count="178" uniqueCount="104">
  <si>
    <t>NAZIV</t>
  </si>
  <si>
    <t>I.</t>
  </si>
  <si>
    <t>II.</t>
  </si>
  <si>
    <t>KOMUNALNI DOPRINOSI</t>
  </si>
  <si>
    <t>KAPITALNE POMOĆI</t>
  </si>
  <si>
    <t>NAKNADA ZA PRIDOB. ENER. MIN. SIR. R. RENTA</t>
  </si>
  <si>
    <t>KOMUNALNA NAKNADA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</si>
  <si>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</si>
  <si>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</si>
  <si>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</si>
  <si>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</si>
  <si>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</si>
  <si>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</si>
  <si>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</si>
  <si>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</si>
  <si>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7.</t>
  </si>
  <si>
    <t>8.</t>
  </si>
  <si>
    <t>OSTALI PRIHODI ZA POSEBNE NAMJENE</t>
  </si>
  <si>
    <t>9.</t>
  </si>
  <si>
    <t>ŠUMSKI DOPRINOS</t>
  </si>
  <si>
    <t>10.</t>
  </si>
  <si>
    <t>IZGRADNJA POSLOVNIH OBJEKATA</t>
  </si>
  <si>
    <t>Školska dvorana u Posavskim Bregima</t>
  </si>
  <si>
    <t>Školska dvorana u Ivaničkom Graberju</t>
  </si>
  <si>
    <t>REKONSTRUKCIJA I UREĐENJE OSTALIH OBJEKATA</t>
  </si>
  <si>
    <t>PROSTORNO UREĐENJE I UNAPREĐENJE STANOVANJA</t>
  </si>
  <si>
    <t>Geodetske podloge i legalizacija</t>
  </si>
  <si>
    <t>PROJEKTI ENERGETSKE UČINKOVITOSTI</t>
  </si>
  <si>
    <t>Projekti ulaganja u objekte Dječjih vrtića</t>
  </si>
  <si>
    <t>Uređenje i proširenje knjižnice</t>
  </si>
  <si>
    <t>PLANIRAN0</t>
  </si>
  <si>
    <t>NOVI IZNOS</t>
  </si>
  <si>
    <t>DONACIJE OD NEPROFITNIH ORGANIZACIJA</t>
  </si>
  <si>
    <t>Program građenja objekata i uređaja komunalne infrastrukture za 2019. godinu realizirat će se iz sljedećih sredstava:</t>
  </si>
  <si>
    <t>REPUBLIKA HRVATSKA</t>
  </si>
  <si>
    <t>ZAGREBAČKA ŽUPANIJA</t>
  </si>
  <si>
    <t>GRAD IVANIĆ-GRAD</t>
  </si>
  <si>
    <t>GRADSKO VIJEĆE</t>
  </si>
  <si>
    <t>KLASA:</t>
  </si>
  <si>
    <t>Predsjednik Gradskog vijeća:</t>
  </si>
  <si>
    <t xml:space="preserve">URBROJ:    </t>
  </si>
  <si>
    <t xml:space="preserve">Ivanić-Grad, </t>
  </si>
  <si>
    <t>Željko Pongrac, pravnik kriminalist</t>
  </si>
  <si>
    <t>JAVNA RASVJETA</t>
  </si>
  <si>
    <t>NOVO GROBLJE</t>
  </si>
  <si>
    <t>Proširenje mreže javne rasvjete</t>
  </si>
  <si>
    <t>Energetska obnova zgrade VP</t>
  </si>
  <si>
    <t>OSTALI GRAĐEVINSKI PROJEKTI</t>
  </si>
  <si>
    <t>Vodovodi, plinovodi i kanalizacija na području Grada</t>
  </si>
  <si>
    <t>Unapređenje prom. inf. u pod. zonama UPU 3 KK.03.3.2.03.0054</t>
  </si>
  <si>
    <t>Šetnica uz Lonju od mosta K. Tomislava do mosta u Savskoj ulici</t>
  </si>
  <si>
    <t>Amfiteatar na zelenjaku</t>
  </si>
  <si>
    <t>Izgradnja i opremanje Dječjeg igrališta u Ivaničkom Graberju</t>
  </si>
  <si>
    <t>Projekt rekonstrukcije Dječjeg vrtića u Iv. Graberju - kuglana</t>
  </si>
  <si>
    <t>Izgradnja parkirališta u Ivanić-Gradu</t>
  </si>
  <si>
    <t>IZGRADNJA PARKIRALIŠTA</t>
  </si>
  <si>
    <t>PROJEKTIRANJE I UREĐENJE RIJEKE LONJE I POTOKA ŽER.</t>
  </si>
  <si>
    <t>Projektiranje i uređenje rijeke Lonje</t>
  </si>
  <si>
    <t>Projektiranje i uređenje potoka Žeravinec</t>
  </si>
  <si>
    <t>OBNOVA ZGRADE DJEČJEG VRTIĆA POSAVSKI BREGI</t>
  </si>
  <si>
    <t>Obnova zgrade Dječjeg vrtića Posavski Bregi</t>
  </si>
  <si>
    <t>Modularno drvno-tehnološki Poduzetnički inkubator</t>
  </si>
  <si>
    <t>IZGRADNJA I OPREMANJE RECIKLAŽNOG DVORIŠTA</t>
  </si>
  <si>
    <t>Izgradnja i opremanje reciklažnog dvorišta</t>
  </si>
  <si>
    <t>NOVO GROBLJE - uređenje groblja</t>
  </si>
  <si>
    <t>IZGRADNJA I REK. CESTA S PRIPADAJUĆOM KOM. INFRASTR.</t>
  </si>
  <si>
    <t xml:space="preserve">Rekonstrukcija Matoševe, Šarampovske i Cvjetne ulice </t>
  </si>
  <si>
    <t xml:space="preserve">Rekonstrukcija Hercegovačke,ulice i ulice S. Gregorka </t>
  </si>
  <si>
    <t>SVEUKUPNO KN:</t>
  </si>
  <si>
    <t>UKUPNO KN:</t>
  </si>
  <si>
    <t>12.</t>
  </si>
  <si>
    <t>PLANIRANO</t>
  </si>
  <si>
    <t>Projekti gospodarenja otpadom</t>
  </si>
  <si>
    <t>Tehničko tehnološka dokumentacija (ttd + uređenje žeravinec, lonje)</t>
  </si>
  <si>
    <t>Prostorno planiranje, urbanistički planovi</t>
  </si>
  <si>
    <t>Projektna dok. za izgradnju Doma za hrv. branitelje</t>
  </si>
  <si>
    <t>UPRAVLJANJE IMOVINOM</t>
  </si>
  <si>
    <t>Energetska obnova društvenih domova</t>
  </si>
  <si>
    <t>Projekt energetske učinkovitosti javne rasvjete</t>
  </si>
  <si>
    <t>Obrtnička ulica u Opatincu</t>
  </si>
  <si>
    <t>Plato ispred Srednje škole</t>
  </si>
  <si>
    <t>IZGRADNJA NOGOSTUPA I BICIKLISTIČKIH STAZA</t>
  </si>
  <si>
    <t>Nogostup i bic. staza Dubrovčak L. - Posavski Bregi</t>
  </si>
  <si>
    <t>TRG U POSAVSKIM BREGIMA</t>
  </si>
  <si>
    <t>Trg u Posavskim Bregima</t>
  </si>
  <si>
    <t>Dječji vrtić Žeravinec - dogradnja i rekonstrukcija</t>
  </si>
  <si>
    <t>Uređenje memorijalne sobe Povijesne postrojbe</t>
  </si>
  <si>
    <t>Održavanje Reciklažnog dvorišta Tarno</t>
  </si>
  <si>
    <t>Uređenje zgrade Društveni dom Šumećani</t>
  </si>
  <si>
    <t>Popravak krova na Gradskoj tržnici</t>
  </si>
  <si>
    <t>PROŠIRENJE KAPACITETA ODLAGALIŠTA TARNO</t>
  </si>
  <si>
    <t>Nadvišenje odlagališta otpada Tarno</t>
  </si>
  <si>
    <t>PRIHODI OD PRODAJE NEFIN. IMOVINE</t>
  </si>
  <si>
    <t>PRIHODI OD PRODAJE FIN. IMOVINE</t>
  </si>
  <si>
    <t xml:space="preserve">Zelenjak uređenje </t>
  </si>
  <si>
    <t>Zelenjak uređenje - uređenje svlačionica ispod tribina</t>
  </si>
  <si>
    <t>Zelenjak uređenje - splash park</t>
  </si>
  <si>
    <t>Zelenjak uređenje - svlačionice, tribine</t>
  </si>
  <si>
    <t>DONACIJE OD TRG. DRUŠTAVA, BANAKA, OSIGUR. DRUŠTAVA</t>
  </si>
  <si>
    <t>građenja objekata i uređaja                                                                                                        komunalne infrastrukture za 2020. godinu</t>
  </si>
  <si>
    <t>Na temelju članka 67. Zakona o komunalnom gospodarstvu (Narodne novine, broj 68/18 i 110/18 i 32/20) i članka 35. Statuta Grada Ivanić-Grada (Službeni glasnik, broj 02/14, 01/18 i 03/20), Gradsko vijeće Grada Ivanić-Grada na svojoj ____. sjednici održanoj dana _________2020. godine donijelo je sljedeći</t>
  </si>
  <si>
    <t xml:space="preserve">II. IZMJENE I DOPUNE PROGRAMA </t>
  </si>
  <si>
    <t>II. izmjene i dopune programa građenja objekata i uređaja komunalne infrastrukture za 2020. godinu sredstva se raspoređuju na sljedeći način:</t>
  </si>
  <si>
    <t>Ove II. Izmjene i dopune stupaju na snagu prvog dana od dana objave u Službenog glasniku Grada Ivanić-Grada.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</si>
</sst>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_k_n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7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auto="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theme="0" tint="-0.2499465926084170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double">
        <color auto="1"/>
      </right>
      <top/>
      <bottom style="thin">
        <color theme="0" tint="-0.2499465926084170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2" fillId="0" borderId="0" xfId="0" applyNumberFormat="1" applyFont="1"/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horizontal="center" wrapText="1"/>
    </xf>
    <xf numFmtId="164" fontId="6" fillId="0" borderId="0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4" fontId="13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7" fillId="0" borderId="6" xfId="0" applyNumberFormat="1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4" fontId="16" fillId="0" borderId="8" xfId="0" applyNumberFormat="1" applyFont="1" applyBorder="1" applyAlignment="1">
      <alignment wrapText="1"/>
    </xf>
    <xf numFmtId="0" fontId="14" fillId="0" borderId="8" xfId="0" applyFont="1" applyBorder="1" applyAlignment="1"/>
    <xf numFmtId="4" fontId="14" fillId="0" borderId="8" xfId="0" applyNumberFormat="1" applyFont="1" applyBorder="1" applyAlignment="1"/>
    <xf numFmtId="0" fontId="12" fillId="4" borderId="8" xfId="0" applyFont="1" applyFill="1" applyBorder="1" applyAlignment="1"/>
    <xf numFmtId="4" fontId="12" fillId="4" borderId="8" xfId="0" applyNumberFormat="1" applyFont="1" applyFill="1" applyBorder="1" applyAlignment="1"/>
    <xf numFmtId="4" fontId="16" fillId="0" borderId="8" xfId="0" applyNumberFormat="1" applyFont="1" applyBorder="1" applyAlignment="1">
      <alignment vertical="center" wrapText="1"/>
    </xf>
    <xf numFmtId="4" fontId="17" fillId="4" borderId="8" xfId="0" applyNumberFormat="1" applyFont="1" applyFill="1" applyBorder="1" applyAlignment="1">
      <alignment wrapText="1"/>
    </xf>
    <xf numFmtId="0" fontId="14" fillId="0" borderId="8" xfId="0" applyFont="1" applyBorder="1" applyAlignment="1">
      <alignment wrapText="1"/>
    </xf>
    <xf numFmtId="4" fontId="17" fillId="0" borderId="8" xfId="0" applyNumberFormat="1" applyFont="1" applyBorder="1" applyAlignment="1">
      <alignment wrapText="1"/>
    </xf>
    <xf numFmtId="4" fontId="16" fillId="0" borderId="8" xfId="1" applyNumberFormat="1" applyFont="1" applyBorder="1" applyAlignment="1">
      <alignment wrapText="1"/>
    </xf>
    <xf numFmtId="0" fontId="12" fillId="2" borderId="8" xfId="0" applyFont="1" applyFill="1" applyBorder="1" applyAlignment="1"/>
    <xf numFmtId="0" fontId="12" fillId="0" borderId="8" xfId="0" applyFont="1" applyBorder="1" applyAlignment="1">
      <alignment wrapText="1"/>
    </xf>
    <xf numFmtId="4" fontId="16" fillId="0" borderId="8" xfId="1" applyNumberFormat="1" applyFont="1" applyBorder="1" applyAlignment="1">
      <alignment vertical="center" wrapText="1"/>
    </xf>
    <xf numFmtId="4" fontId="11" fillId="0" borderId="10" xfId="1" applyNumberFormat="1" applyFont="1" applyBorder="1" applyAlignment="1">
      <alignment vertical="center" wrapText="1"/>
    </xf>
    <xf numFmtId="4" fontId="11" fillId="0" borderId="8" xfId="1" applyNumberFormat="1" applyFont="1" applyBorder="1" applyAlignment="1">
      <alignment vertical="center" wrapText="1"/>
    </xf>
    <xf numFmtId="4" fontId="16" fillId="2" borderId="8" xfId="0" applyNumberFormat="1" applyFont="1" applyFill="1" applyBorder="1" applyAlignment="1">
      <alignment wrapText="1"/>
    </xf>
    <xf numFmtId="4" fontId="2" fillId="0" borderId="8" xfId="0" applyNumberFormat="1" applyFont="1" applyBorder="1" applyAlignment="1">
      <alignment vertical="center" wrapText="1"/>
    </xf>
    <xf numFmtId="4" fontId="2" fillId="0" borderId="8" xfId="0" applyNumberFormat="1" applyFont="1" applyBorder="1" applyAlignment="1">
      <alignment wrapText="1"/>
    </xf>
    <xf numFmtId="0" fontId="6" fillId="0" borderId="8" xfId="0" applyFont="1" applyBorder="1" applyAlignment="1">
      <alignment wrapText="1"/>
    </xf>
    <xf numFmtId="4" fontId="7" fillId="2" borderId="8" xfId="0" applyNumberFormat="1" applyFont="1" applyFill="1" applyBorder="1" applyAlignment="1">
      <alignment horizontal="right"/>
    </xf>
    <xf numFmtId="0" fontId="14" fillId="0" borderId="11" xfId="0" applyFont="1" applyBorder="1" applyAlignment="1">
      <alignment horizontal="center" vertical="center"/>
    </xf>
    <xf numFmtId="164" fontId="14" fillId="0" borderId="8" xfId="0" applyNumberFormat="1" applyFont="1" applyBorder="1" applyAlignment="1">
      <alignment wrapText="1"/>
    </xf>
    <xf numFmtId="164" fontId="14" fillId="0" borderId="12" xfId="0" applyNumberFormat="1" applyFont="1" applyBorder="1" applyAlignment="1">
      <alignment wrapText="1"/>
    </xf>
    <xf numFmtId="0" fontId="14" fillId="0" borderId="11" xfId="0" applyFont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0" borderId="14" xfId="0" applyFont="1" applyBorder="1" applyAlignment="1">
      <alignment wrapText="1"/>
    </xf>
    <xf numFmtId="164" fontId="14" fillId="0" borderId="14" xfId="0" applyNumberFormat="1" applyFont="1" applyBorder="1" applyAlignment="1">
      <alignment wrapText="1"/>
    </xf>
    <xf numFmtId="164" fontId="14" fillId="0" borderId="15" xfId="0" applyNumberFormat="1" applyFont="1" applyBorder="1" applyAlignment="1">
      <alignment wrapText="1"/>
    </xf>
    <xf numFmtId="0" fontId="6" fillId="3" borderId="16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right" wrapText="1"/>
    </xf>
    <xf numFmtId="164" fontId="7" fillId="3" borderId="17" xfId="0" applyNumberFormat="1" applyFont="1" applyFill="1" applyBorder="1" applyAlignment="1">
      <alignment wrapText="1"/>
    </xf>
    <xf numFmtId="164" fontId="7" fillId="3" borderId="18" xfId="0" applyNumberFormat="1" applyFont="1" applyFill="1" applyBorder="1" applyAlignment="1">
      <alignment wrapText="1"/>
    </xf>
    <xf numFmtId="0" fontId="6" fillId="0" borderId="19" xfId="0" applyFont="1" applyBorder="1"/>
    <xf numFmtId="0" fontId="6" fillId="0" borderId="10" xfId="0" applyFont="1" applyBorder="1" applyAlignment="1">
      <alignment wrapText="1"/>
    </xf>
    <xf numFmtId="0" fontId="6" fillId="0" borderId="10" xfId="0" applyFont="1" applyBorder="1" applyAlignment="1">
      <alignment horizontal="right" wrapText="1"/>
    </xf>
    <xf numFmtId="4" fontId="2" fillId="0" borderId="20" xfId="0" applyNumberFormat="1" applyFont="1" applyBorder="1"/>
    <xf numFmtId="0" fontId="17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7" fillId="0" borderId="3" xfId="0" applyNumberFormat="1" applyFont="1" applyBorder="1" applyAlignment="1">
      <alignment horizontal="center" vertical="center"/>
    </xf>
    <xf numFmtId="0" fontId="12" fillId="5" borderId="7" xfId="0" applyFont="1" applyFill="1" applyBorder="1" applyAlignment="1">
      <alignment horizontal="left" vertical="center"/>
    </xf>
    <xf numFmtId="4" fontId="12" fillId="5" borderId="7" xfId="0" applyNumberFormat="1" applyFont="1" applyFill="1" applyBorder="1" applyAlignment="1">
      <alignment horizontal="right" vertical="center"/>
    </xf>
    <xf numFmtId="0" fontId="12" fillId="5" borderId="8" xfId="0" applyFont="1" applyFill="1" applyBorder="1" applyAlignment="1"/>
    <xf numFmtId="4" fontId="12" fillId="5" borderId="8" xfId="0" applyNumberFormat="1" applyFont="1" applyFill="1" applyBorder="1" applyAlignment="1">
      <alignment horizontal="center"/>
    </xf>
    <xf numFmtId="4" fontId="12" fillId="5" borderId="8" xfId="0" applyNumberFormat="1" applyFont="1" applyFill="1" applyBorder="1" applyAlignment="1">
      <alignment horizontal="right"/>
    </xf>
    <xf numFmtId="4" fontId="12" fillId="5" borderId="8" xfId="0" applyNumberFormat="1" applyFont="1" applyFill="1" applyBorder="1" applyAlignment="1"/>
    <xf numFmtId="0" fontId="12" fillId="5" borderId="8" xfId="0" applyFont="1" applyFill="1" applyBorder="1" applyAlignment="1">
      <alignment horizontal="left"/>
    </xf>
    <xf numFmtId="4" fontId="14" fillId="2" borderId="8" xfId="0" applyNumberFormat="1" applyFont="1" applyFill="1" applyBorder="1" applyAlignment="1">
      <alignment horizontal="right"/>
    </xf>
    <xf numFmtId="0" fontId="14" fillId="2" borderId="8" xfId="0" applyFont="1" applyFill="1" applyBorder="1" applyAlignment="1">
      <alignment wrapText="1"/>
    </xf>
    <xf numFmtId="0" fontId="12" fillId="4" borderId="8" xfId="0" applyFont="1" applyFill="1" applyBorder="1" applyAlignment="1">
      <alignment wrapText="1"/>
    </xf>
    <xf numFmtId="4" fontId="16" fillId="0" borderId="6" xfId="0" applyNumberFormat="1" applyFont="1" applyBorder="1" applyAlignment="1">
      <alignment wrapText="1"/>
    </xf>
    <xf numFmtId="0" fontId="14" fillId="0" borderId="9" xfId="0" applyFont="1" applyBorder="1" applyAlignment="1">
      <alignment wrapText="1"/>
    </xf>
    <xf numFmtId="4" fontId="16" fillId="0" borderId="9" xfId="0" applyNumberFormat="1" applyFont="1" applyBorder="1" applyAlignment="1">
      <alignment wrapText="1"/>
    </xf>
    <xf numFmtId="0" fontId="12" fillId="4" borderId="5" xfId="0" applyFont="1" applyFill="1" applyBorder="1" applyAlignment="1">
      <alignment wrapText="1"/>
    </xf>
    <xf numFmtId="4" fontId="17" fillId="4" borderId="6" xfId="0" applyNumberFormat="1" applyFont="1" applyFill="1" applyBorder="1" applyAlignment="1">
      <alignment wrapText="1"/>
    </xf>
    <xf numFmtId="4" fontId="16" fillId="0" borderId="9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 wrapText="1"/>
    </xf>
    <xf numFmtId="4" fontId="16" fillId="0" borderId="10" xfId="1" applyNumberFormat="1" applyFont="1" applyBorder="1" applyAlignment="1">
      <alignment vertical="center" wrapText="1"/>
    </xf>
    <xf numFmtId="4" fontId="12" fillId="2" borderId="8" xfId="0" applyNumberFormat="1" applyFont="1" applyFill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0" fontId="0" fillId="3" borderId="21" xfId="0" applyFill="1" applyBorder="1"/>
    <xf numFmtId="0" fontId="7" fillId="3" borderId="22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4" fontId="17" fillId="3" borderId="23" xfId="0" applyNumberFormat="1" applyFont="1" applyFill="1" applyBorder="1" applyAlignment="1">
      <alignment horizontal="center" vertical="center"/>
    </xf>
    <xf numFmtId="0" fontId="17" fillId="6" borderId="24" xfId="0" applyFont="1" applyFill="1" applyBorder="1" applyAlignment="1">
      <alignment horizontal="right" wrapText="1"/>
    </xf>
    <xf numFmtId="4" fontId="17" fillId="6" borderId="17" xfId="0" applyNumberFormat="1" applyFont="1" applyFill="1" applyBorder="1" applyAlignment="1">
      <alignment wrapText="1"/>
    </xf>
    <xf numFmtId="4" fontId="17" fillId="6" borderId="18" xfId="0" applyNumberFormat="1" applyFont="1" applyFill="1" applyBorder="1" applyAlignment="1">
      <alignment wrapText="1"/>
    </xf>
    <xf numFmtId="0" fontId="0" fillId="2" borderId="0" xfId="0" applyFill="1"/>
    <xf numFmtId="0" fontId="6" fillId="0" borderId="0" xfId="0" applyFont="1" applyAlignment="1">
      <alignment vertical="center"/>
    </xf>
    <xf numFmtId="0" fontId="8" fillId="0" borderId="0" xfId="0" applyFont="1"/>
    <xf numFmtId="4" fontId="12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" fontId="14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1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distributed" vertical="center" wrapText="1"/>
    </xf>
    <xf numFmtId="0" fontId="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4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colors>
    <mruColors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view="pageBreakPreview" topLeftCell="A190" zoomScaleNormal="100" zoomScaleSheetLayoutView="100" workbookViewId="0">
      <selection activeCell="A210" sqref="A210:D210"/>
    </sheetView>
  </sheetViews>
  <sheetFormatPr defaultRowHeight="15" x14ac:dyDescent="0.25"/>
  <cols>
    <col min="1" max="1" width="9.140625" customWidth="1"/>
    <col min="2" max="2" width="56.7109375" customWidth="1"/>
    <col min="3" max="3" width="15.5703125" customWidth="1"/>
    <col min="4" max="4" width="17" style="12" customWidth="1"/>
    <col min="5" max="5" width="0.85546875" customWidth="1"/>
  </cols>
  <sheetData>
    <row r="1" spans="1:11" s="98" customFormat="1" ht="69" customHeight="1" x14ac:dyDescent="0.25">
      <c r="A1" s="28"/>
      <c r="B1" s="106" t="s">
        <v>100</v>
      </c>
      <c r="C1" s="106"/>
      <c r="D1" s="106"/>
      <c r="E1" s="28"/>
      <c r="F1" s="97"/>
      <c r="G1" s="97"/>
      <c r="H1" s="97"/>
      <c r="I1" s="97"/>
      <c r="J1" s="97"/>
      <c r="K1" s="97"/>
    </row>
    <row r="3" spans="1:11" s="98" customFormat="1" ht="19.5" customHeight="1" x14ac:dyDescent="0.25">
      <c r="B3" s="107" t="s">
        <v>101</v>
      </c>
      <c r="C3" s="108"/>
      <c r="D3" s="99"/>
      <c r="E3" s="100"/>
    </row>
    <row r="4" spans="1:11" ht="45.75" customHeight="1" x14ac:dyDescent="0.25">
      <c r="B4" s="107" t="s">
        <v>99</v>
      </c>
      <c r="C4" s="108"/>
      <c r="D4" s="17"/>
      <c r="E4" s="10"/>
    </row>
    <row r="5" spans="1:11" ht="14.45" x14ac:dyDescent="0.3">
      <c r="B5" s="109" t="s">
        <v>1</v>
      </c>
      <c r="C5" s="110"/>
      <c r="D5" s="18"/>
      <c r="E5" s="11"/>
    </row>
    <row r="6" spans="1:11" s="98" customFormat="1" ht="33.6" customHeight="1" x14ac:dyDescent="0.25">
      <c r="B6" s="113" t="s">
        <v>102</v>
      </c>
      <c r="C6" s="114"/>
      <c r="D6" s="101"/>
      <c r="E6" s="102"/>
    </row>
    <row r="7" spans="1:11" ht="26.25" customHeight="1" x14ac:dyDescent="0.3">
      <c r="B7" s="65" t="s">
        <v>0</v>
      </c>
      <c r="C7" s="66" t="s">
        <v>30</v>
      </c>
      <c r="D7" s="67" t="s">
        <v>31</v>
      </c>
      <c r="E7" s="1"/>
    </row>
    <row r="8" spans="1:11" ht="20.100000000000001" customHeight="1" x14ac:dyDescent="0.3">
      <c r="B8" s="30"/>
      <c r="C8" s="29"/>
      <c r="D8" s="29"/>
      <c r="E8" s="2"/>
    </row>
    <row r="9" spans="1:11" ht="20.100000000000001" customHeight="1" x14ac:dyDescent="0.3">
      <c r="B9" s="32" t="s">
        <v>44</v>
      </c>
      <c r="C9" s="35">
        <f>SUM(C10:C11)</f>
        <v>200000</v>
      </c>
      <c r="D9" s="35">
        <f>SUM(D10:D11)</f>
        <v>0</v>
      </c>
      <c r="E9" s="2"/>
    </row>
    <row r="10" spans="1:11" ht="20.100000000000001" customHeight="1" x14ac:dyDescent="0.25">
      <c r="B10" s="36" t="s">
        <v>64</v>
      </c>
      <c r="C10" s="29">
        <v>200000</v>
      </c>
      <c r="D10" s="29">
        <v>0</v>
      </c>
      <c r="E10" s="2"/>
    </row>
    <row r="11" spans="1:11" ht="20.100000000000001" customHeight="1" x14ac:dyDescent="0.3">
      <c r="B11" s="36"/>
      <c r="C11" s="37"/>
      <c r="D11" s="37"/>
      <c r="E11" s="2"/>
    </row>
    <row r="12" spans="1:11" ht="20.100000000000001" customHeight="1" x14ac:dyDescent="0.25">
      <c r="B12" s="32" t="s">
        <v>25</v>
      </c>
      <c r="C12" s="35">
        <f>SUM(C13:C17)</f>
        <v>2015000</v>
      </c>
      <c r="D12" s="35">
        <f>SUM(D13:D17)</f>
        <v>1765000</v>
      </c>
      <c r="E12" s="2"/>
    </row>
    <row r="13" spans="1:11" ht="20.100000000000001" customHeight="1" x14ac:dyDescent="0.25">
      <c r="B13" s="36" t="s">
        <v>73</v>
      </c>
      <c r="C13" s="29">
        <v>815000</v>
      </c>
      <c r="D13" s="29">
        <v>815000</v>
      </c>
      <c r="E13" s="2"/>
    </row>
    <row r="14" spans="1:11" ht="20.100000000000001" customHeight="1" x14ac:dyDescent="0.25">
      <c r="B14" s="36" t="s">
        <v>26</v>
      </c>
      <c r="C14" s="29">
        <v>300000</v>
      </c>
      <c r="D14" s="29">
        <v>200000</v>
      </c>
      <c r="E14" s="2"/>
    </row>
    <row r="15" spans="1:11" ht="20.100000000000001" customHeight="1" x14ac:dyDescent="0.25">
      <c r="B15" s="36" t="s">
        <v>74</v>
      </c>
      <c r="C15" s="29">
        <v>500000</v>
      </c>
      <c r="D15" s="29">
        <v>350000</v>
      </c>
      <c r="E15" s="2"/>
    </row>
    <row r="16" spans="1:11" ht="20.100000000000001" customHeight="1" x14ac:dyDescent="0.25">
      <c r="B16" s="36" t="s">
        <v>75</v>
      </c>
      <c r="C16" s="29">
        <v>400000</v>
      </c>
      <c r="D16" s="29">
        <v>400000</v>
      </c>
      <c r="E16" s="2"/>
    </row>
    <row r="17" spans="1:5" ht="20.100000000000001" customHeight="1" x14ac:dyDescent="0.25">
      <c r="B17" s="36"/>
      <c r="C17" s="29"/>
      <c r="D17" s="29"/>
      <c r="E17" s="2"/>
    </row>
    <row r="18" spans="1:5" ht="20.100000000000001" customHeight="1" x14ac:dyDescent="0.25">
      <c r="B18" s="77" t="s">
        <v>76</v>
      </c>
      <c r="C18" s="35">
        <f>SUM(C21:C22)</f>
        <v>350000</v>
      </c>
      <c r="D18" s="35">
        <f>SUM(D19:D22)</f>
        <v>735000</v>
      </c>
      <c r="E18" s="2"/>
    </row>
    <row r="19" spans="1:5" ht="20.100000000000001" customHeight="1" x14ac:dyDescent="0.25">
      <c r="B19" s="76" t="s">
        <v>87</v>
      </c>
      <c r="C19" s="44">
        <v>0</v>
      </c>
      <c r="D19" s="44">
        <v>185000</v>
      </c>
      <c r="E19" s="2"/>
    </row>
    <row r="20" spans="1:5" ht="20.100000000000001" customHeight="1" x14ac:dyDescent="0.25">
      <c r="B20" s="76" t="s">
        <v>88</v>
      </c>
      <c r="C20" s="44">
        <v>0</v>
      </c>
      <c r="D20" s="44">
        <v>500000</v>
      </c>
      <c r="E20" s="2"/>
    </row>
    <row r="21" spans="1:5" ht="20.100000000000001" customHeight="1" x14ac:dyDescent="0.25">
      <c r="B21" s="36" t="s">
        <v>89</v>
      </c>
      <c r="C21" s="29">
        <v>350000</v>
      </c>
      <c r="D21" s="29">
        <v>50000</v>
      </c>
      <c r="E21" s="2"/>
    </row>
    <row r="22" spans="1:5" ht="20.100000000000001" customHeight="1" x14ac:dyDescent="0.25">
      <c r="B22" s="36"/>
      <c r="C22" s="37"/>
      <c r="D22" s="37"/>
      <c r="E22" s="2"/>
    </row>
    <row r="23" spans="1:5" ht="20.100000000000001" customHeight="1" x14ac:dyDescent="0.25">
      <c r="B23" s="32" t="s">
        <v>43</v>
      </c>
      <c r="C23" s="33">
        <f>SUM(C24:C25)</f>
        <v>180000</v>
      </c>
      <c r="D23" s="33">
        <f>SUM(D24:D25)</f>
        <v>180000</v>
      </c>
      <c r="E23" s="2"/>
    </row>
    <row r="24" spans="1:5" ht="20.100000000000001" customHeight="1" x14ac:dyDescent="0.25">
      <c r="B24" s="36" t="s">
        <v>45</v>
      </c>
      <c r="C24" s="31">
        <v>180000</v>
      </c>
      <c r="D24" s="31">
        <v>180000</v>
      </c>
      <c r="E24" s="2"/>
    </row>
    <row r="25" spans="1:5" ht="20.100000000000001" customHeight="1" x14ac:dyDescent="0.25">
      <c r="B25" s="36"/>
      <c r="C25" s="37"/>
      <c r="D25" s="37"/>
      <c r="E25" s="2"/>
    </row>
    <row r="26" spans="1:5" ht="20.100000000000001" customHeight="1" x14ac:dyDescent="0.25">
      <c r="B26" s="32" t="s">
        <v>27</v>
      </c>
      <c r="C26" s="35">
        <f>SUM(C27:C31)</f>
        <v>3190000</v>
      </c>
      <c r="D26" s="35">
        <f>SUM(D27:D31)</f>
        <v>3190000</v>
      </c>
      <c r="E26" s="2"/>
    </row>
    <row r="27" spans="1:5" ht="20.100000000000001" customHeight="1" x14ac:dyDescent="0.25">
      <c r="B27" s="36" t="s">
        <v>77</v>
      </c>
      <c r="C27" s="29">
        <v>250000</v>
      </c>
      <c r="D27" s="29">
        <v>250000</v>
      </c>
      <c r="E27" s="2"/>
    </row>
    <row r="28" spans="1:5" ht="20.100000000000001" customHeight="1" x14ac:dyDescent="0.25">
      <c r="A28" s="96"/>
      <c r="B28" s="36" t="s">
        <v>46</v>
      </c>
      <c r="C28" s="29">
        <v>1760000</v>
      </c>
      <c r="D28" s="29">
        <v>1760000</v>
      </c>
      <c r="E28" s="2"/>
    </row>
    <row r="29" spans="1:5" ht="20.100000000000001" customHeight="1" x14ac:dyDescent="0.25">
      <c r="B29" s="36" t="s">
        <v>28</v>
      </c>
      <c r="C29" s="29">
        <v>130000</v>
      </c>
      <c r="D29" s="29">
        <v>130000</v>
      </c>
      <c r="E29" s="2"/>
    </row>
    <row r="30" spans="1:5" ht="20.100000000000001" customHeight="1" x14ac:dyDescent="0.25">
      <c r="B30" s="36" t="s">
        <v>78</v>
      </c>
      <c r="C30" s="29">
        <v>1050000</v>
      </c>
      <c r="D30" s="29">
        <v>1050000</v>
      </c>
      <c r="E30" s="2"/>
    </row>
    <row r="31" spans="1:5" ht="20.100000000000001" customHeight="1" x14ac:dyDescent="0.25">
      <c r="B31" s="36"/>
      <c r="C31" s="37"/>
      <c r="D31" s="37"/>
      <c r="E31" s="2"/>
    </row>
    <row r="32" spans="1:5" ht="20.100000000000001" customHeight="1" x14ac:dyDescent="0.25">
      <c r="B32" s="32" t="s">
        <v>65</v>
      </c>
      <c r="C32" s="35">
        <f>SUM(C33:C36)</f>
        <v>230000</v>
      </c>
      <c r="D32" s="35">
        <f>SUM(D33:D36)</f>
        <v>180000</v>
      </c>
      <c r="E32" s="2"/>
    </row>
    <row r="33" spans="2:5" ht="20.100000000000001" customHeight="1" x14ac:dyDescent="0.25">
      <c r="B33" s="36" t="s">
        <v>66</v>
      </c>
      <c r="C33" s="29">
        <v>80000</v>
      </c>
      <c r="D33" s="29">
        <v>80000</v>
      </c>
      <c r="E33" s="2"/>
    </row>
    <row r="34" spans="2:5" ht="20.100000000000001" customHeight="1" x14ac:dyDescent="0.25">
      <c r="B34" s="36" t="s">
        <v>67</v>
      </c>
      <c r="C34" s="29">
        <v>50000</v>
      </c>
      <c r="D34" s="29">
        <v>10000</v>
      </c>
      <c r="E34" s="2"/>
    </row>
    <row r="35" spans="2:5" ht="20.100000000000001" customHeight="1" x14ac:dyDescent="0.25">
      <c r="B35" s="36" t="s">
        <v>79</v>
      </c>
      <c r="C35" s="29">
        <v>100000</v>
      </c>
      <c r="D35" s="29">
        <v>90000</v>
      </c>
      <c r="E35" s="2"/>
    </row>
    <row r="36" spans="2:5" ht="20.100000000000001" customHeight="1" x14ac:dyDescent="0.25">
      <c r="B36" s="36"/>
      <c r="C36" s="37"/>
      <c r="D36" s="37"/>
      <c r="E36" s="2"/>
    </row>
    <row r="37" spans="2:5" ht="20.100000000000001" customHeight="1" x14ac:dyDescent="0.25">
      <c r="B37" s="32" t="s">
        <v>47</v>
      </c>
      <c r="C37" s="35">
        <f>SUM(C38:C47)</f>
        <v>14545000</v>
      </c>
      <c r="D37" s="35">
        <f>SUM(D38:D47)</f>
        <v>13047000</v>
      </c>
      <c r="E37" s="2"/>
    </row>
    <row r="38" spans="2:5" ht="20.100000000000001" customHeight="1" x14ac:dyDescent="0.25">
      <c r="B38" s="36" t="s">
        <v>48</v>
      </c>
      <c r="C38" s="29">
        <v>50000</v>
      </c>
      <c r="D38" s="29">
        <v>50000</v>
      </c>
      <c r="E38" s="2"/>
    </row>
    <row r="39" spans="2:5" ht="20.100000000000001" customHeight="1" x14ac:dyDescent="0.25">
      <c r="B39" s="36" t="s">
        <v>49</v>
      </c>
      <c r="C39" s="29">
        <v>5600000</v>
      </c>
      <c r="D39" s="29">
        <v>5875000</v>
      </c>
      <c r="E39" s="2"/>
    </row>
    <row r="40" spans="2:5" ht="20.100000000000001" customHeight="1" x14ac:dyDescent="0.25">
      <c r="B40" s="36" t="s">
        <v>50</v>
      </c>
      <c r="C40" s="29">
        <v>2360000</v>
      </c>
      <c r="D40" s="29">
        <v>2392000</v>
      </c>
      <c r="E40" s="2"/>
    </row>
    <row r="41" spans="2:5" ht="20.100000000000001" customHeight="1" x14ac:dyDescent="0.25">
      <c r="B41" s="76" t="s">
        <v>72</v>
      </c>
      <c r="C41" s="44">
        <v>90000</v>
      </c>
      <c r="D41" s="44">
        <v>95000</v>
      </c>
      <c r="E41" s="2"/>
    </row>
    <row r="42" spans="2:5" ht="20.100000000000001" customHeight="1" x14ac:dyDescent="0.25">
      <c r="B42" s="36" t="s">
        <v>94</v>
      </c>
      <c r="C42" s="29">
        <v>4610000</v>
      </c>
      <c r="D42" s="29">
        <v>2760000</v>
      </c>
      <c r="E42" s="2"/>
    </row>
    <row r="43" spans="2:5" ht="20.100000000000001" customHeight="1" x14ac:dyDescent="0.25">
      <c r="B43" s="36" t="s">
        <v>51</v>
      </c>
      <c r="C43" s="29">
        <v>765000</v>
      </c>
      <c r="D43" s="29">
        <v>765000</v>
      </c>
      <c r="E43" s="2"/>
    </row>
    <row r="44" spans="2:5" ht="20.100000000000001" customHeight="1" x14ac:dyDescent="0.25">
      <c r="B44" s="36" t="s">
        <v>52</v>
      </c>
      <c r="C44" s="29">
        <v>490000</v>
      </c>
      <c r="D44" s="29">
        <v>490000</v>
      </c>
      <c r="E44" s="2"/>
    </row>
    <row r="45" spans="2:5" ht="20.100000000000001" customHeight="1" x14ac:dyDescent="0.25">
      <c r="B45" s="36" t="s">
        <v>53</v>
      </c>
      <c r="C45" s="29">
        <v>60000</v>
      </c>
      <c r="D45" s="29">
        <v>100000</v>
      </c>
      <c r="E45" s="2"/>
    </row>
    <row r="46" spans="2:5" ht="20.100000000000001" customHeight="1" x14ac:dyDescent="0.25">
      <c r="B46" s="36" t="s">
        <v>80</v>
      </c>
      <c r="C46" s="29">
        <v>520000</v>
      </c>
      <c r="D46" s="29">
        <v>520000</v>
      </c>
      <c r="E46" s="2"/>
    </row>
    <row r="47" spans="2:5" ht="20.100000000000001" customHeight="1" x14ac:dyDescent="0.25">
      <c r="B47" s="36"/>
      <c r="C47" s="37"/>
      <c r="D47" s="37"/>
      <c r="E47" s="2"/>
    </row>
    <row r="48" spans="2:5" ht="20.100000000000001" customHeight="1" x14ac:dyDescent="0.25">
      <c r="B48" s="32" t="s">
        <v>55</v>
      </c>
      <c r="C48" s="35">
        <f>SUM(C49:C50)</f>
        <v>450000</v>
      </c>
      <c r="D48" s="35">
        <f>SUM(D49:D50)</f>
        <v>456000</v>
      </c>
      <c r="E48" s="2"/>
    </row>
    <row r="49" spans="2:5" ht="20.100000000000001" customHeight="1" x14ac:dyDescent="0.25">
      <c r="B49" s="36" t="s">
        <v>54</v>
      </c>
      <c r="C49" s="29">
        <v>450000</v>
      </c>
      <c r="D49" s="29">
        <v>456000</v>
      </c>
      <c r="E49" s="2"/>
    </row>
    <row r="50" spans="2:5" ht="20.100000000000001" customHeight="1" x14ac:dyDescent="0.25">
      <c r="B50" s="36"/>
      <c r="C50" s="37"/>
      <c r="D50" s="37"/>
      <c r="E50" s="2"/>
    </row>
    <row r="51" spans="2:5" ht="20.100000000000001" customHeight="1" x14ac:dyDescent="0.25">
      <c r="B51" s="32" t="s">
        <v>56</v>
      </c>
      <c r="C51" s="35">
        <f>SUM(C52:C54)</f>
        <v>2350000</v>
      </c>
      <c r="D51" s="35">
        <f>SUM(D52:D54)</f>
        <v>1246000</v>
      </c>
      <c r="E51" s="2"/>
    </row>
    <row r="52" spans="2:5" ht="20.100000000000001" customHeight="1" x14ac:dyDescent="0.25">
      <c r="B52" s="36" t="s">
        <v>57</v>
      </c>
      <c r="C52" s="29">
        <v>950000</v>
      </c>
      <c r="D52" s="29">
        <v>950000</v>
      </c>
      <c r="E52" s="2"/>
    </row>
    <row r="53" spans="2:5" ht="20.100000000000001" customHeight="1" x14ac:dyDescent="0.25">
      <c r="B53" s="36" t="s">
        <v>58</v>
      </c>
      <c r="C53" s="29">
        <v>1400000</v>
      </c>
      <c r="D53" s="29">
        <v>296000</v>
      </c>
      <c r="E53" s="2"/>
    </row>
    <row r="54" spans="2:5" ht="20.100000000000001" customHeight="1" x14ac:dyDescent="0.25">
      <c r="B54" s="36"/>
      <c r="C54" s="37"/>
      <c r="D54" s="37"/>
      <c r="E54" s="2"/>
    </row>
    <row r="55" spans="2:5" ht="20.100000000000001" customHeight="1" x14ac:dyDescent="0.25">
      <c r="B55" s="32" t="s">
        <v>81</v>
      </c>
      <c r="C55" s="35">
        <f>SUM(C56:C57)</f>
        <v>148500</v>
      </c>
      <c r="D55" s="35">
        <f>SUM(D56:D57)</f>
        <v>148500</v>
      </c>
      <c r="E55" s="2"/>
    </row>
    <row r="56" spans="2:5" ht="20.100000000000001" customHeight="1" x14ac:dyDescent="0.25">
      <c r="B56" s="36" t="s">
        <v>82</v>
      </c>
      <c r="C56" s="29">
        <v>148500</v>
      </c>
      <c r="D56" s="29">
        <v>148500</v>
      </c>
      <c r="E56" s="2"/>
    </row>
    <row r="57" spans="2:5" ht="20.100000000000001" customHeight="1" x14ac:dyDescent="0.25">
      <c r="B57" s="36"/>
      <c r="C57" s="37"/>
      <c r="D57" s="37"/>
      <c r="E57" s="2"/>
    </row>
    <row r="58" spans="2:5" ht="20.100000000000001" customHeight="1" x14ac:dyDescent="0.25">
      <c r="B58" s="32" t="s">
        <v>83</v>
      </c>
      <c r="C58" s="35">
        <f>SUM(C59:C60)</f>
        <v>3200000</v>
      </c>
      <c r="D58" s="35">
        <f>SUM(D59:D60)</f>
        <v>0</v>
      </c>
      <c r="E58" s="2"/>
    </row>
    <row r="59" spans="2:5" ht="20.100000000000001" customHeight="1" x14ac:dyDescent="0.25">
      <c r="B59" s="36" t="s">
        <v>84</v>
      </c>
      <c r="C59" s="29">
        <v>3200000</v>
      </c>
      <c r="D59" s="29">
        <v>0</v>
      </c>
      <c r="E59" s="2"/>
    </row>
    <row r="60" spans="2:5" ht="20.100000000000001" customHeight="1" x14ac:dyDescent="0.25">
      <c r="B60" s="36"/>
      <c r="C60" s="37"/>
      <c r="D60" s="37"/>
      <c r="E60" s="2"/>
    </row>
    <row r="61" spans="2:5" ht="20.100000000000001" customHeight="1" x14ac:dyDescent="0.25">
      <c r="B61" s="32" t="s">
        <v>59</v>
      </c>
      <c r="C61" s="35">
        <f>SUM(C62:C63)</f>
        <v>880000</v>
      </c>
      <c r="D61" s="35">
        <f>SUM(D62:D63)</f>
        <v>1080000</v>
      </c>
      <c r="E61" s="2"/>
    </row>
    <row r="62" spans="2:5" ht="20.100000000000001" customHeight="1" x14ac:dyDescent="0.25">
      <c r="B62" s="36" t="s">
        <v>60</v>
      </c>
      <c r="C62" s="29">
        <v>880000</v>
      </c>
      <c r="D62" s="44">
        <v>1080000</v>
      </c>
      <c r="E62" s="2"/>
    </row>
    <row r="63" spans="2:5" ht="20.100000000000001" customHeight="1" x14ac:dyDescent="0.25">
      <c r="B63" s="36"/>
      <c r="C63" s="37"/>
      <c r="D63" s="37"/>
      <c r="E63" s="2"/>
    </row>
    <row r="64" spans="2:5" ht="20.100000000000001" customHeight="1" x14ac:dyDescent="0.25">
      <c r="B64" s="32" t="s">
        <v>21</v>
      </c>
      <c r="C64" s="35">
        <f>SUM(C65:C69)</f>
        <v>22464000</v>
      </c>
      <c r="D64" s="35">
        <f>SUM(D65:D69)</f>
        <v>22464000</v>
      </c>
      <c r="E64" s="2"/>
    </row>
    <row r="65" spans="2:5" ht="20.100000000000001" customHeight="1" x14ac:dyDescent="0.25">
      <c r="B65" s="36" t="s">
        <v>22</v>
      </c>
      <c r="C65" s="29">
        <v>1850000</v>
      </c>
      <c r="D65" s="29">
        <v>1850000</v>
      </c>
      <c r="E65" s="2"/>
    </row>
    <row r="66" spans="2:5" ht="20.100000000000001" customHeight="1" x14ac:dyDescent="0.25">
      <c r="B66" s="36" t="s">
        <v>23</v>
      </c>
      <c r="C66" s="29">
        <v>12914000</v>
      </c>
      <c r="D66" s="29">
        <v>12914000</v>
      </c>
      <c r="E66" s="2"/>
    </row>
    <row r="67" spans="2:5" ht="20.100000000000001" customHeight="1" x14ac:dyDescent="0.25">
      <c r="B67" s="36" t="s">
        <v>61</v>
      </c>
      <c r="C67" s="29">
        <v>4900000</v>
      </c>
      <c r="D67" s="29">
        <v>4900000</v>
      </c>
      <c r="E67" s="2"/>
    </row>
    <row r="68" spans="2:5" ht="20.100000000000001" customHeight="1" x14ac:dyDescent="0.25">
      <c r="B68" s="36" t="s">
        <v>85</v>
      </c>
      <c r="C68" s="29">
        <v>2800000</v>
      </c>
      <c r="D68" s="29">
        <v>2800000</v>
      </c>
      <c r="E68" s="2"/>
    </row>
    <row r="69" spans="2:5" ht="20.100000000000001" customHeight="1" x14ac:dyDescent="0.25">
      <c r="B69" s="36"/>
      <c r="C69" s="37"/>
      <c r="D69" s="37"/>
      <c r="E69" s="2"/>
    </row>
    <row r="70" spans="2:5" ht="20.100000000000001" customHeight="1" x14ac:dyDescent="0.25">
      <c r="B70" s="32" t="s">
        <v>24</v>
      </c>
      <c r="C70" s="35">
        <f>SUM(C71:C73)</f>
        <v>530000</v>
      </c>
      <c r="D70" s="35">
        <f>SUM(D71:D73)</f>
        <v>550000</v>
      </c>
      <c r="E70" s="2"/>
    </row>
    <row r="71" spans="2:5" ht="20.100000000000001" customHeight="1" x14ac:dyDescent="0.25">
      <c r="B71" s="36" t="s">
        <v>29</v>
      </c>
      <c r="C71" s="29">
        <v>500000</v>
      </c>
      <c r="D71" s="29">
        <v>520000</v>
      </c>
      <c r="E71" s="2"/>
    </row>
    <row r="72" spans="2:5" ht="20.100000000000001" customHeight="1" x14ac:dyDescent="0.25">
      <c r="B72" s="36" t="s">
        <v>86</v>
      </c>
      <c r="C72" s="29">
        <v>30000</v>
      </c>
      <c r="D72" s="29">
        <v>30000</v>
      </c>
      <c r="E72" s="2"/>
    </row>
    <row r="73" spans="2:5" ht="20.100000000000001" customHeight="1" x14ac:dyDescent="0.25">
      <c r="B73" s="36"/>
      <c r="C73" s="37"/>
      <c r="D73" s="37"/>
      <c r="E73" s="2"/>
    </row>
    <row r="74" spans="2:5" ht="20.100000000000001" customHeight="1" x14ac:dyDescent="0.25">
      <c r="B74" s="32" t="s">
        <v>62</v>
      </c>
      <c r="C74" s="35">
        <f>SUM(C75)</f>
        <v>1180000</v>
      </c>
      <c r="D74" s="35">
        <f>SUM(D75)</f>
        <v>1180000</v>
      </c>
      <c r="E74" s="2"/>
    </row>
    <row r="75" spans="2:5" ht="20.100000000000001" customHeight="1" x14ac:dyDescent="0.25">
      <c r="B75" s="79" t="s">
        <v>63</v>
      </c>
      <c r="C75" s="80">
        <v>1180000</v>
      </c>
      <c r="D75" s="80">
        <v>1180000</v>
      </c>
      <c r="E75" s="2"/>
    </row>
    <row r="76" spans="2:5" ht="20.100000000000001" customHeight="1" x14ac:dyDescent="0.25">
      <c r="B76" s="16"/>
      <c r="C76" s="78"/>
      <c r="D76" s="78"/>
      <c r="E76" s="2"/>
    </row>
    <row r="77" spans="2:5" ht="20.100000000000001" customHeight="1" x14ac:dyDescent="0.25">
      <c r="B77" s="81" t="s">
        <v>90</v>
      </c>
      <c r="C77" s="82">
        <f>SUM(C78:C79)</f>
        <v>0</v>
      </c>
      <c r="D77" s="82">
        <f>SUM(D78:D79)</f>
        <v>170000</v>
      </c>
      <c r="E77" s="2"/>
    </row>
    <row r="78" spans="2:5" ht="20.100000000000001" customHeight="1" x14ac:dyDescent="0.25">
      <c r="B78" s="16" t="s">
        <v>91</v>
      </c>
      <c r="C78" s="78">
        <v>0</v>
      </c>
      <c r="D78" s="78">
        <v>170000</v>
      </c>
      <c r="E78" s="2"/>
    </row>
    <row r="79" spans="2:5" ht="20.100000000000001" customHeight="1" thickBot="1" x14ac:dyDescent="0.3">
      <c r="B79" s="16"/>
      <c r="C79" s="27"/>
      <c r="D79" s="27"/>
      <c r="E79" s="2"/>
    </row>
    <row r="80" spans="2:5" ht="20.100000000000001" customHeight="1" thickTop="1" thickBot="1" x14ac:dyDescent="0.3">
      <c r="B80" s="93" t="s">
        <v>68</v>
      </c>
      <c r="C80" s="94">
        <f>SUM(C9+C12+C18+C23+C26+C32+C37+C48+C51+C55+C58+C61+C64+C70+C74+C77)</f>
        <v>51912500</v>
      </c>
      <c r="D80" s="95">
        <f>SUM(D9+D12+D18+D23+D26+D32+D37+D48+D51+D55+D58+D61+D64+D70+D74+D77)</f>
        <v>46391500</v>
      </c>
      <c r="E80" s="2"/>
    </row>
    <row r="81" spans="2:5" ht="15.75" thickTop="1" x14ac:dyDescent="0.25">
      <c r="C81" s="14"/>
      <c r="D81" s="20"/>
      <c r="E81" s="13"/>
    </row>
    <row r="82" spans="2:5" x14ac:dyDescent="0.25">
      <c r="B82" s="111" t="s">
        <v>2</v>
      </c>
      <c r="C82" s="112"/>
      <c r="D82" s="19"/>
      <c r="E82" s="9"/>
    </row>
    <row r="83" spans="2:5" ht="38.25" customHeight="1" x14ac:dyDescent="0.25">
      <c r="B83" s="104" t="s">
        <v>33</v>
      </c>
      <c r="C83" s="105"/>
      <c r="D83" s="19"/>
      <c r="E83" s="6"/>
    </row>
    <row r="84" spans="2:5" ht="21.75" customHeight="1" x14ac:dyDescent="0.25">
      <c r="B84" s="65" t="s">
        <v>0</v>
      </c>
      <c r="C84" s="66" t="s">
        <v>71</v>
      </c>
      <c r="D84" s="67" t="s">
        <v>31</v>
      </c>
      <c r="E84" s="1"/>
    </row>
    <row r="85" spans="2:5" ht="19.899999999999999" customHeight="1" x14ac:dyDescent="0.25">
      <c r="B85" s="68" t="s">
        <v>3</v>
      </c>
      <c r="C85" s="69">
        <f>SUM(C86:C93)</f>
        <v>1239000</v>
      </c>
      <c r="D85" s="69">
        <f>SUM(D86:D93)</f>
        <v>1579000</v>
      </c>
      <c r="E85" s="4"/>
    </row>
    <row r="86" spans="2:5" ht="19.899999999999999" customHeight="1" x14ac:dyDescent="0.25">
      <c r="B86" s="36" t="s">
        <v>73</v>
      </c>
      <c r="C86" s="41">
        <v>215000</v>
      </c>
      <c r="D86" s="43">
        <v>215000</v>
      </c>
      <c r="E86" s="2"/>
    </row>
    <row r="87" spans="2:5" ht="19.899999999999999" customHeight="1" x14ac:dyDescent="0.25">
      <c r="B87" s="36" t="s">
        <v>97</v>
      </c>
      <c r="C87" s="86">
        <v>660000</v>
      </c>
      <c r="D87" s="42">
        <v>660000</v>
      </c>
      <c r="E87" s="2"/>
    </row>
    <row r="88" spans="2:5" ht="19.899999999999999" customHeight="1" x14ac:dyDescent="0.25">
      <c r="B88" s="36" t="s">
        <v>53</v>
      </c>
      <c r="C88" s="38">
        <v>60000</v>
      </c>
      <c r="D88" s="38"/>
      <c r="E88" s="2"/>
    </row>
    <row r="89" spans="2:5" ht="19.899999999999999" customHeight="1" x14ac:dyDescent="0.25">
      <c r="B89" s="36" t="s">
        <v>23</v>
      </c>
      <c r="C89" s="38">
        <v>124000</v>
      </c>
      <c r="D89" s="38">
        <v>124000</v>
      </c>
      <c r="E89" s="2"/>
    </row>
    <row r="90" spans="2:5" ht="19.899999999999999" customHeight="1" x14ac:dyDescent="0.25">
      <c r="B90" s="79" t="s">
        <v>63</v>
      </c>
      <c r="C90" s="38">
        <v>180000</v>
      </c>
      <c r="D90" s="38">
        <v>180000</v>
      </c>
      <c r="E90" s="2"/>
    </row>
    <row r="91" spans="2:5" ht="19.899999999999999" customHeight="1" x14ac:dyDescent="0.25">
      <c r="B91" s="36" t="s">
        <v>75</v>
      </c>
      <c r="C91" s="38"/>
      <c r="D91" s="38">
        <v>400000</v>
      </c>
      <c r="E91" s="2"/>
    </row>
    <row r="92" spans="2:5" ht="19.899999999999999" customHeight="1" x14ac:dyDescent="0.25">
      <c r="B92" s="39"/>
      <c r="C92" s="38"/>
      <c r="D92" s="38"/>
      <c r="E92" s="2"/>
    </row>
    <row r="93" spans="2:5" ht="19.899999999999999" customHeight="1" x14ac:dyDescent="0.25">
      <c r="B93" s="30"/>
      <c r="C93" s="38"/>
      <c r="D93" s="38"/>
      <c r="E93" s="2"/>
    </row>
    <row r="94" spans="2:5" ht="19.899999999999999" customHeight="1" x14ac:dyDescent="0.25">
      <c r="B94" s="70" t="s">
        <v>4</v>
      </c>
      <c r="C94" s="71">
        <f>SUM(C95:C116)</f>
        <v>19952500</v>
      </c>
      <c r="D94" s="71">
        <f>SUM(D95:D116)</f>
        <v>15380500</v>
      </c>
      <c r="E94" s="4"/>
    </row>
    <row r="95" spans="2:5" ht="19.899999999999999" customHeight="1" x14ac:dyDescent="0.25">
      <c r="B95" s="36" t="s">
        <v>77</v>
      </c>
      <c r="C95" s="44">
        <v>250000</v>
      </c>
      <c r="D95" s="44">
        <v>250000</v>
      </c>
      <c r="E95" s="4"/>
    </row>
    <row r="96" spans="2:5" ht="19.899999999999999" customHeight="1" x14ac:dyDescent="0.25">
      <c r="B96" s="36" t="s">
        <v>46</v>
      </c>
      <c r="C96" s="29">
        <v>1030000</v>
      </c>
      <c r="D96" s="29">
        <v>1030000</v>
      </c>
      <c r="E96" s="4"/>
    </row>
    <row r="97" spans="2:5" ht="19.899999999999999" customHeight="1" x14ac:dyDescent="0.25">
      <c r="B97" s="76" t="s">
        <v>88</v>
      </c>
      <c r="C97" s="29">
        <v>0</v>
      </c>
      <c r="D97" s="29">
        <v>100000</v>
      </c>
      <c r="E97" s="4"/>
    </row>
    <row r="98" spans="2:5" ht="19.899999999999999" customHeight="1" x14ac:dyDescent="0.25">
      <c r="B98" s="36" t="s">
        <v>67</v>
      </c>
      <c r="C98" s="29">
        <v>50000</v>
      </c>
      <c r="D98" s="29"/>
      <c r="E98" s="4"/>
    </row>
    <row r="99" spans="2:5" ht="19.899999999999999" customHeight="1" x14ac:dyDescent="0.25">
      <c r="B99" s="36" t="s">
        <v>49</v>
      </c>
      <c r="C99" s="29">
        <v>2675000</v>
      </c>
      <c r="D99" s="29">
        <v>2050000</v>
      </c>
      <c r="E99" s="4"/>
    </row>
    <row r="100" spans="2:5" ht="19.899999999999999" customHeight="1" x14ac:dyDescent="0.25">
      <c r="B100" s="36" t="s">
        <v>50</v>
      </c>
      <c r="C100" s="34">
        <v>1310000</v>
      </c>
      <c r="D100" s="34">
        <v>1310000</v>
      </c>
      <c r="E100" s="4"/>
    </row>
    <row r="101" spans="2:5" ht="19.899999999999999" customHeight="1" x14ac:dyDescent="0.25">
      <c r="B101" s="36" t="s">
        <v>52</v>
      </c>
      <c r="C101" s="34">
        <v>340000</v>
      </c>
      <c r="D101" s="34">
        <v>340000</v>
      </c>
      <c r="E101" s="4"/>
    </row>
    <row r="102" spans="2:5" ht="19.899999999999999" customHeight="1" x14ac:dyDescent="0.25">
      <c r="B102" s="36" t="s">
        <v>80</v>
      </c>
      <c r="C102" s="34">
        <v>445000</v>
      </c>
      <c r="D102" s="34">
        <v>445000</v>
      </c>
      <c r="E102" s="4"/>
    </row>
    <row r="103" spans="2:5" ht="19.899999999999999" customHeight="1" x14ac:dyDescent="0.25">
      <c r="B103" s="36" t="s">
        <v>57</v>
      </c>
      <c r="C103" s="34">
        <v>760000</v>
      </c>
      <c r="D103" s="34">
        <v>760000</v>
      </c>
      <c r="E103" s="4"/>
    </row>
    <row r="104" spans="2:5" ht="19.899999999999999" customHeight="1" x14ac:dyDescent="0.25">
      <c r="B104" s="36" t="s">
        <v>58</v>
      </c>
      <c r="C104" s="34">
        <v>1104000</v>
      </c>
      <c r="D104" s="34">
        <v>0</v>
      </c>
      <c r="E104" s="4"/>
    </row>
    <row r="105" spans="2:5" ht="19.899999999999999" customHeight="1" x14ac:dyDescent="0.25">
      <c r="B105" s="36" t="s">
        <v>82</v>
      </c>
      <c r="C105" s="34">
        <v>133500</v>
      </c>
      <c r="D105" s="34">
        <v>133500</v>
      </c>
      <c r="E105" s="4"/>
    </row>
    <row r="106" spans="2:5" ht="19.899999999999999" customHeight="1" x14ac:dyDescent="0.25">
      <c r="B106" s="36" t="s">
        <v>84</v>
      </c>
      <c r="C106" s="34">
        <v>3200000</v>
      </c>
      <c r="D106" s="34">
        <v>0</v>
      </c>
      <c r="E106" s="4"/>
    </row>
    <row r="107" spans="2:5" ht="19.899999999999999" customHeight="1" x14ac:dyDescent="0.25">
      <c r="B107" s="36" t="s">
        <v>60</v>
      </c>
      <c r="C107" s="34">
        <v>660000</v>
      </c>
      <c r="D107" s="34">
        <v>660000</v>
      </c>
      <c r="E107" s="4"/>
    </row>
    <row r="108" spans="2:5" ht="19.899999999999999" customHeight="1" x14ac:dyDescent="0.25">
      <c r="B108" s="36" t="s">
        <v>23</v>
      </c>
      <c r="C108" s="34">
        <v>6395000</v>
      </c>
      <c r="D108" s="34">
        <v>6395000</v>
      </c>
      <c r="E108" s="4"/>
    </row>
    <row r="109" spans="2:5" ht="19.899999999999999" customHeight="1" x14ac:dyDescent="0.25">
      <c r="B109" s="36" t="s">
        <v>61</v>
      </c>
      <c r="C109" s="34">
        <v>500000</v>
      </c>
      <c r="D109" s="34">
        <v>500000</v>
      </c>
      <c r="E109" s="4"/>
    </row>
    <row r="110" spans="2:5" ht="19.899999999999999" customHeight="1" x14ac:dyDescent="0.25">
      <c r="B110" s="36" t="s">
        <v>29</v>
      </c>
      <c r="C110" s="34">
        <v>100000</v>
      </c>
      <c r="D110" s="34">
        <v>100000</v>
      </c>
      <c r="E110" s="4"/>
    </row>
    <row r="111" spans="2:5" ht="19.899999999999999" customHeight="1" x14ac:dyDescent="0.25">
      <c r="B111" s="79" t="s">
        <v>63</v>
      </c>
      <c r="C111" s="34">
        <v>1000000</v>
      </c>
      <c r="D111" s="34">
        <v>1000000</v>
      </c>
      <c r="E111" s="4"/>
    </row>
    <row r="112" spans="2:5" ht="19.899999999999999" customHeight="1" x14ac:dyDescent="0.25">
      <c r="B112" s="16" t="s">
        <v>91</v>
      </c>
      <c r="C112" s="34">
        <v>0</v>
      </c>
      <c r="D112" s="34">
        <v>136000</v>
      </c>
      <c r="E112" s="4"/>
    </row>
    <row r="113" spans="2:5" ht="19.899999999999999" customHeight="1" x14ac:dyDescent="0.25">
      <c r="B113" s="36" t="s">
        <v>79</v>
      </c>
      <c r="C113" s="34"/>
      <c r="D113" s="34">
        <v>71000</v>
      </c>
      <c r="E113" s="4"/>
    </row>
    <row r="114" spans="2:5" ht="19.899999999999999" customHeight="1" x14ac:dyDescent="0.25">
      <c r="B114" s="36" t="s">
        <v>53</v>
      </c>
      <c r="C114" s="34"/>
      <c r="D114" s="34">
        <v>100000</v>
      </c>
      <c r="E114" s="4"/>
    </row>
    <row r="115" spans="2:5" ht="19.899999999999999" customHeight="1" x14ac:dyDescent="0.25">
      <c r="B115" s="36"/>
      <c r="C115" s="34"/>
      <c r="D115" s="34"/>
      <c r="E115" s="4"/>
    </row>
    <row r="116" spans="2:5" ht="19.899999999999999" customHeight="1" x14ac:dyDescent="0.25">
      <c r="B116" s="39"/>
      <c r="C116" s="34"/>
      <c r="D116" s="34"/>
      <c r="E116" s="4"/>
    </row>
    <row r="117" spans="2:5" ht="19.899999999999999" customHeight="1" x14ac:dyDescent="0.25">
      <c r="B117" s="70" t="s">
        <v>5</v>
      </c>
      <c r="C117" s="71">
        <f>SUM(C118:C133)</f>
        <v>3026000</v>
      </c>
      <c r="D117" s="71">
        <f>SUM(D118:D133)</f>
        <v>2916000</v>
      </c>
      <c r="E117" s="3"/>
    </row>
    <row r="118" spans="2:5" ht="19.899999999999999" customHeight="1" x14ac:dyDescent="0.25">
      <c r="B118" s="36" t="s">
        <v>73</v>
      </c>
      <c r="C118" s="34">
        <v>600000</v>
      </c>
      <c r="D118" s="45">
        <v>600000</v>
      </c>
      <c r="E118" s="3"/>
    </row>
    <row r="119" spans="2:5" ht="19.899999999999999" customHeight="1" x14ac:dyDescent="0.25">
      <c r="B119" s="36" t="s">
        <v>28</v>
      </c>
      <c r="C119" s="34">
        <v>130000</v>
      </c>
      <c r="D119" s="34">
        <v>130000</v>
      </c>
      <c r="E119" s="3"/>
    </row>
    <row r="120" spans="2:5" ht="19.899999999999999" customHeight="1" x14ac:dyDescent="0.25">
      <c r="B120" s="36" t="s">
        <v>79</v>
      </c>
      <c r="C120" s="34">
        <v>100000</v>
      </c>
      <c r="D120" s="34">
        <v>19000</v>
      </c>
      <c r="E120" s="3"/>
    </row>
    <row r="121" spans="2:5" ht="19.899999999999999" customHeight="1" x14ac:dyDescent="0.25">
      <c r="B121" s="36" t="s">
        <v>49</v>
      </c>
      <c r="C121" s="34">
        <v>325000</v>
      </c>
      <c r="D121" s="34">
        <v>325000</v>
      </c>
      <c r="E121" s="3"/>
    </row>
    <row r="122" spans="2:5" ht="19.899999999999999" customHeight="1" x14ac:dyDescent="0.25">
      <c r="B122" s="36" t="s">
        <v>50</v>
      </c>
      <c r="C122" s="34">
        <v>350000</v>
      </c>
      <c r="D122" s="34">
        <v>382000</v>
      </c>
      <c r="E122" s="3"/>
    </row>
    <row r="123" spans="2:5" ht="19.899999999999999" customHeight="1" x14ac:dyDescent="0.25">
      <c r="B123" s="76" t="s">
        <v>72</v>
      </c>
      <c r="C123" s="34">
        <v>90000</v>
      </c>
      <c r="D123" s="34">
        <v>95000</v>
      </c>
      <c r="E123" s="3"/>
    </row>
    <row r="124" spans="2:5" ht="19.899999999999999" customHeight="1" x14ac:dyDescent="0.25">
      <c r="B124" s="36" t="s">
        <v>51</v>
      </c>
      <c r="C124" s="34">
        <v>285000</v>
      </c>
      <c r="D124" s="34">
        <v>285000</v>
      </c>
      <c r="E124" s="3"/>
    </row>
    <row r="125" spans="2:5" ht="19.899999999999999" customHeight="1" x14ac:dyDescent="0.25">
      <c r="B125" s="36" t="s">
        <v>80</v>
      </c>
      <c r="C125" s="34">
        <v>75000</v>
      </c>
      <c r="D125" s="34">
        <v>75000</v>
      </c>
      <c r="E125" s="3"/>
    </row>
    <row r="126" spans="2:5" ht="19.899999999999999" customHeight="1" x14ac:dyDescent="0.25">
      <c r="B126" s="36" t="s">
        <v>57</v>
      </c>
      <c r="C126" s="34">
        <v>190000</v>
      </c>
      <c r="D126" s="34">
        <v>190000</v>
      </c>
      <c r="E126" s="3"/>
    </row>
    <row r="127" spans="2:5" ht="19.899999999999999" customHeight="1" x14ac:dyDescent="0.25">
      <c r="B127" s="36" t="s">
        <v>58</v>
      </c>
      <c r="C127" s="34">
        <v>296000</v>
      </c>
      <c r="D127" s="34">
        <v>296000</v>
      </c>
      <c r="E127" s="3"/>
    </row>
    <row r="128" spans="2:5" ht="19.899999999999999" customHeight="1" x14ac:dyDescent="0.25">
      <c r="B128" s="36" t="s">
        <v>82</v>
      </c>
      <c r="C128" s="34">
        <v>15000</v>
      </c>
      <c r="D128" s="34">
        <v>15000</v>
      </c>
      <c r="E128" s="3"/>
    </row>
    <row r="129" spans="2:5" ht="19.899999999999999" customHeight="1" x14ac:dyDescent="0.25">
      <c r="B129" s="36" t="s">
        <v>60</v>
      </c>
      <c r="C129" s="34">
        <v>220000</v>
      </c>
      <c r="D129" s="34">
        <v>420000</v>
      </c>
      <c r="E129" s="3"/>
    </row>
    <row r="130" spans="2:5" ht="19.899999999999999" customHeight="1" x14ac:dyDescent="0.25">
      <c r="B130" s="16" t="s">
        <v>91</v>
      </c>
      <c r="C130" s="34">
        <v>0</v>
      </c>
      <c r="D130" s="34">
        <v>34000</v>
      </c>
      <c r="E130" s="3"/>
    </row>
    <row r="131" spans="2:5" ht="19.899999999999999" customHeight="1" x14ac:dyDescent="0.25">
      <c r="B131" s="36" t="s">
        <v>89</v>
      </c>
      <c r="C131" s="34">
        <v>350000</v>
      </c>
      <c r="D131" s="34">
        <v>50000</v>
      </c>
      <c r="E131" s="3"/>
    </row>
    <row r="132" spans="2:5" ht="19.899999999999999" customHeight="1" x14ac:dyDescent="0.25">
      <c r="B132" s="36"/>
      <c r="C132" s="34"/>
      <c r="D132" s="34"/>
      <c r="E132" s="3"/>
    </row>
    <row r="133" spans="2:5" ht="19.899999999999999" customHeight="1" x14ac:dyDescent="0.25">
      <c r="B133" s="36"/>
      <c r="C133" s="34"/>
      <c r="D133" s="34"/>
      <c r="E133" s="3"/>
    </row>
    <row r="134" spans="2:5" ht="19.899999999999999" customHeight="1" x14ac:dyDescent="0.25">
      <c r="B134" s="70" t="s">
        <v>93</v>
      </c>
      <c r="C134" s="71">
        <f>SUM(C135:C139)</f>
        <v>2450000</v>
      </c>
      <c r="D134" s="71">
        <f>SUM(D135:D139)</f>
        <v>0</v>
      </c>
      <c r="E134" s="3"/>
    </row>
    <row r="135" spans="2:5" ht="19.899999999999999" customHeight="1" x14ac:dyDescent="0.25">
      <c r="B135" s="36" t="s">
        <v>64</v>
      </c>
      <c r="C135" s="29">
        <v>200000</v>
      </c>
      <c r="D135" s="46">
        <v>0</v>
      </c>
      <c r="E135" s="3"/>
    </row>
    <row r="136" spans="2:5" ht="19.899999999999999" customHeight="1" x14ac:dyDescent="0.25">
      <c r="B136" s="36" t="s">
        <v>75</v>
      </c>
      <c r="C136" s="29">
        <v>400000</v>
      </c>
      <c r="D136" s="29">
        <v>0</v>
      </c>
      <c r="E136" s="3"/>
    </row>
    <row r="137" spans="2:5" ht="19.899999999999999" customHeight="1" x14ac:dyDescent="0.25">
      <c r="B137" s="36" t="s">
        <v>96</v>
      </c>
      <c r="C137" s="29">
        <v>1850000</v>
      </c>
      <c r="D137" s="29">
        <v>0</v>
      </c>
      <c r="E137" s="3"/>
    </row>
    <row r="138" spans="2:5" ht="19.899999999999999" customHeight="1" x14ac:dyDescent="0.25">
      <c r="B138" s="39"/>
      <c r="C138" s="29"/>
      <c r="D138" s="29"/>
      <c r="E138" s="3"/>
    </row>
    <row r="139" spans="2:5" ht="19.899999999999999" customHeight="1" x14ac:dyDescent="0.25">
      <c r="B139" s="36"/>
      <c r="C139" s="29"/>
      <c r="D139" s="29"/>
      <c r="E139" s="3"/>
    </row>
    <row r="140" spans="2:5" ht="19.899999999999999" customHeight="1" x14ac:dyDescent="0.25">
      <c r="B140" s="70" t="s">
        <v>92</v>
      </c>
      <c r="C140" s="71">
        <f>SUM(C141:C145)</f>
        <v>880000</v>
      </c>
      <c r="D140" s="71">
        <f>SUM(D141:D145)</f>
        <v>630000</v>
      </c>
      <c r="E140" s="3"/>
    </row>
    <row r="141" spans="2:5" ht="19.899999999999999" customHeight="1" x14ac:dyDescent="0.25">
      <c r="B141" s="36" t="s">
        <v>26</v>
      </c>
      <c r="C141" s="29">
        <v>300000</v>
      </c>
      <c r="D141" s="29">
        <v>200000</v>
      </c>
      <c r="E141" s="3"/>
    </row>
    <row r="142" spans="2:5" ht="19.899999999999999" customHeight="1" x14ac:dyDescent="0.25">
      <c r="B142" s="36" t="s">
        <v>74</v>
      </c>
      <c r="C142" s="29">
        <v>500000</v>
      </c>
      <c r="D142" s="29">
        <v>350000</v>
      </c>
      <c r="E142" s="3"/>
    </row>
    <row r="143" spans="2:5" ht="19.899999999999999" customHeight="1" x14ac:dyDescent="0.25">
      <c r="B143" s="36" t="s">
        <v>66</v>
      </c>
      <c r="C143" s="29">
        <v>80000</v>
      </c>
      <c r="D143" s="29">
        <v>80000</v>
      </c>
      <c r="E143" s="3"/>
    </row>
    <row r="144" spans="2:5" ht="19.899999999999999" customHeight="1" x14ac:dyDescent="0.25">
      <c r="B144" s="39"/>
      <c r="C144" s="29"/>
      <c r="D144" s="29"/>
      <c r="E144" s="3"/>
    </row>
    <row r="145" spans="2:5" ht="19.899999999999999" customHeight="1" x14ac:dyDescent="0.25">
      <c r="B145" s="36"/>
      <c r="C145" s="29"/>
      <c r="D145" s="29"/>
      <c r="E145" s="3"/>
    </row>
    <row r="146" spans="2:5" ht="19.899999999999999" customHeight="1" x14ac:dyDescent="0.25">
      <c r="B146" s="70" t="s">
        <v>6</v>
      </c>
      <c r="C146" s="72">
        <f>SUM(C147:C150)</f>
        <v>200000</v>
      </c>
      <c r="D146" s="72">
        <f>SUM(D147:D150)</f>
        <v>385000</v>
      </c>
      <c r="E146" s="3"/>
    </row>
    <row r="147" spans="2:5" ht="19.899999999999999" customHeight="1" x14ac:dyDescent="0.25">
      <c r="B147" s="76" t="s">
        <v>87</v>
      </c>
      <c r="C147" s="29">
        <v>0</v>
      </c>
      <c r="D147" s="29">
        <v>185000</v>
      </c>
      <c r="E147" s="3"/>
    </row>
    <row r="148" spans="2:5" ht="19.899999999999999" customHeight="1" x14ac:dyDescent="0.25">
      <c r="B148" s="36" t="s">
        <v>94</v>
      </c>
      <c r="C148" s="29">
        <v>200000</v>
      </c>
      <c r="D148" s="29">
        <v>200000</v>
      </c>
      <c r="E148" s="3"/>
    </row>
    <row r="149" spans="2:5" ht="19.899999999999999" customHeight="1" x14ac:dyDescent="0.25">
      <c r="B149" s="39"/>
      <c r="C149" s="29"/>
      <c r="D149" s="29"/>
      <c r="E149" s="3"/>
    </row>
    <row r="150" spans="2:5" ht="19.899999999999999" customHeight="1" x14ac:dyDescent="0.25">
      <c r="B150" s="36"/>
      <c r="C150" s="29"/>
      <c r="D150" s="29"/>
      <c r="E150" s="3"/>
    </row>
    <row r="151" spans="2:5" ht="19.899999999999999" customHeight="1" x14ac:dyDescent="0.25">
      <c r="B151" s="70" t="s">
        <v>7</v>
      </c>
      <c r="C151" s="72">
        <f>SUM(C152:C158)</f>
        <v>1080000</v>
      </c>
      <c r="D151" s="72">
        <f>SUM(D152:D158)</f>
        <v>2370000</v>
      </c>
      <c r="E151" s="3"/>
    </row>
    <row r="152" spans="2:5" ht="19.899999999999999" customHeight="1" x14ac:dyDescent="0.25">
      <c r="B152" s="36" t="s">
        <v>78</v>
      </c>
      <c r="C152" s="29">
        <v>1050000</v>
      </c>
      <c r="D152" s="46">
        <v>1050000</v>
      </c>
      <c r="E152" s="3"/>
    </row>
    <row r="153" spans="2:5" ht="19.899999999999999" customHeight="1" x14ac:dyDescent="0.25">
      <c r="B153" s="76" t="s">
        <v>88</v>
      </c>
      <c r="C153" s="29">
        <v>0</v>
      </c>
      <c r="D153" s="29">
        <v>400000</v>
      </c>
      <c r="E153" s="3"/>
    </row>
    <row r="154" spans="2:5" ht="19.899999999999999" customHeight="1" x14ac:dyDescent="0.25">
      <c r="B154" s="36" t="s">
        <v>86</v>
      </c>
      <c r="C154" s="29">
        <v>30000</v>
      </c>
      <c r="D154" s="29">
        <v>30000</v>
      </c>
      <c r="E154" s="3"/>
    </row>
    <row r="155" spans="2:5" ht="19.899999999999999" customHeight="1" x14ac:dyDescent="0.25">
      <c r="B155" s="36" t="s">
        <v>67</v>
      </c>
      <c r="C155" s="29"/>
      <c r="D155" s="29">
        <v>10000</v>
      </c>
      <c r="E155" s="3"/>
    </row>
    <row r="156" spans="2:5" ht="19.899999999999999" customHeight="1" x14ac:dyDescent="0.25">
      <c r="B156" s="36" t="s">
        <v>49</v>
      </c>
      <c r="C156" s="29">
        <v>0</v>
      </c>
      <c r="D156" s="29">
        <v>880000</v>
      </c>
      <c r="E156" s="3"/>
    </row>
    <row r="157" spans="2:5" ht="19.899999999999999" customHeight="1" x14ac:dyDescent="0.25">
      <c r="B157" s="36"/>
      <c r="C157" s="29"/>
      <c r="D157" s="29"/>
      <c r="E157" s="3"/>
    </row>
    <row r="158" spans="2:5" ht="19.899999999999999" customHeight="1" x14ac:dyDescent="0.25">
      <c r="B158" s="76"/>
      <c r="C158" s="29"/>
      <c r="D158" s="29"/>
      <c r="E158" s="3"/>
    </row>
    <row r="159" spans="2:5" ht="19.899999999999999" customHeight="1" x14ac:dyDescent="0.25">
      <c r="B159" s="70" t="s">
        <v>8</v>
      </c>
      <c r="C159" s="73">
        <f>SUM(C160:C171)</f>
        <v>20960000</v>
      </c>
      <c r="D159" s="73">
        <f>SUM(D160:D171)</f>
        <v>20986000</v>
      </c>
      <c r="E159" s="3"/>
    </row>
    <row r="160" spans="2:5" ht="19.899999999999999" customHeight="1" x14ac:dyDescent="0.25">
      <c r="B160" s="36" t="s">
        <v>46</v>
      </c>
      <c r="C160" s="34">
        <v>730000</v>
      </c>
      <c r="D160" s="34">
        <v>730000</v>
      </c>
      <c r="E160" s="3"/>
    </row>
    <row r="161" spans="2:5" ht="19.899999999999999" customHeight="1" x14ac:dyDescent="0.25">
      <c r="B161" s="36" t="s">
        <v>49</v>
      </c>
      <c r="C161" s="34">
        <v>2600000</v>
      </c>
      <c r="D161" s="34">
        <v>2620000</v>
      </c>
      <c r="E161" s="3"/>
    </row>
    <row r="162" spans="2:5" ht="19.899999999999999" customHeight="1" x14ac:dyDescent="0.25">
      <c r="B162" s="36" t="s">
        <v>50</v>
      </c>
      <c r="C162" s="34">
        <v>700000</v>
      </c>
      <c r="D162" s="34">
        <v>700000</v>
      </c>
      <c r="E162" s="3"/>
    </row>
    <row r="163" spans="2:5" ht="19.899999999999999" customHeight="1" x14ac:dyDescent="0.25">
      <c r="B163" s="36" t="s">
        <v>95</v>
      </c>
      <c r="C163" s="34">
        <v>1900000</v>
      </c>
      <c r="D163" s="34">
        <v>1900000</v>
      </c>
      <c r="E163" s="3"/>
    </row>
    <row r="164" spans="2:5" ht="19.899999999999999" customHeight="1" x14ac:dyDescent="0.25">
      <c r="B164" s="36" t="s">
        <v>51</v>
      </c>
      <c r="C164" s="34">
        <v>480000</v>
      </c>
      <c r="D164" s="34">
        <v>480000</v>
      </c>
      <c r="E164" s="3"/>
    </row>
    <row r="165" spans="2:5" ht="19.899999999999999" customHeight="1" x14ac:dyDescent="0.25">
      <c r="B165" s="36" t="s">
        <v>54</v>
      </c>
      <c r="C165" s="34">
        <v>450000</v>
      </c>
      <c r="D165" s="34">
        <v>456000</v>
      </c>
      <c r="E165" s="3"/>
    </row>
    <row r="166" spans="2:5" ht="19.899999999999999" customHeight="1" x14ac:dyDescent="0.25">
      <c r="B166" s="36" t="s">
        <v>22</v>
      </c>
      <c r="C166" s="34">
        <v>650000</v>
      </c>
      <c r="D166" s="34">
        <v>650000</v>
      </c>
      <c r="E166" s="3"/>
    </row>
    <row r="167" spans="2:5" ht="19.899999999999999" customHeight="1" x14ac:dyDescent="0.25">
      <c r="B167" s="36" t="s">
        <v>23</v>
      </c>
      <c r="C167" s="34">
        <v>6250000</v>
      </c>
      <c r="D167" s="34">
        <v>6250000</v>
      </c>
      <c r="E167" s="3"/>
    </row>
    <row r="168" spans="2:5" ht="19.899999999999999" customHeight="1" x14ac:dyDescent="0.25">
      <c r="B168" s="36" t="s">
        <v>61</v>
      </c>
      <c r="C168" s="34">
        <v>4400000</v>
      </c>
      <c r="D168" s="34">
        <v>4400000</v>
      </c>
      <c r="E168" s="3"/>
    </row>
    <row r="169" spans="2:5" ht="19.899999999999999" customHeight="1" x14ac:dyDescent="0.25">
      <c r="B169" s="36" t="s">
        <v>85</v>
      </c>
      <c r="C169" s="34">
        <v>2800000</v>
      </c>
      <c r="D169" s="34">
        <v>2800000</v>
      </c>
      <c r="E169" s="3"/>
    </row>
    <row r="170" spans="2:5" ht="19.899999999999999" customHeight="1" x14ac:dyDescent="0.25">
      <c r="B170" s="39"/>
      <c r="C170" s="34"/>
      <c r="D170" s="34"/>
      <c r="E170" s="3"/>
    </row>
    <row r="171" spans="2:5" ht="19.899999999999999" customHeight="1" x14ac:dyDescent="0.25">
      <c r="B171" s="47"/>
      <c r="C171" s="29"/>
      <c r="D171" s="46"/>
      <c r="E171" s="3"/>
    </row>
    <row r="172" spans="2:5" ht="19.899999999999999" customHeight="1" x14ac:dyDescent="0.25">
      <c r="B172" s="70" t="s">
        <v>17</v>
      </c>
      <c r="C172" s="72">
        <f>SUM(C173:C178)</f>
        <v>1835000</v>
      </c>
      <c r="D172" s="72">
        <f>SUM(D173:D178)</f>
        <v>1855000</v>
      </c>
      <c r="E172" s="3"/>
    </row>
    <row r="173" spans="2:5" ht="19.899999999999999" customHeight="1" x14ac:dyDescent="0.25">
      <c r="B173" s="36" t="s">
        <v>52</v>
      </c>
      <c r="C173" s="75">
        <v>150000</v>
      </c>
      <c r="D173" s="48">
        <v>150000</v>
      </c>
      <c r="E173" s="3"/>
    </row>
    <row r="174" spans="2:5" ht="19.899999999999999" customHeight="1" x14ac:dyDescent="0.25">
      <c r="B174" s="36" t="s">
        <v>22</v>
      </c>
      <c r="C174" s="75">
        <v>1200000</v>
      </c>
      <c r="D174" s="75">
        <v>1200000</v>
      </c>
      <c r="E174" s="3"/>
    </row>
    <row r="175" spans="2:5" ht="19.899999999999999" customHeight="1" x14ac:dyDescent="0.25">
      <c r="B175" s="36" t="s">
        <v>23</v>
      </c>
      <c r="C175" s="75">
        <v>145000</v>
      </c>
      <c r="D175" s="48">
        <v>145000</v>
      </c>
      <c r="E175" s="3"/>
    </row>
    <row r="176" spans="2:5" ht="19.899999999999999" customHeight="1" x14ac:dyDescent="0.25">
      <c r="B176" s="36" t="s">
        <v>29</v>
      </c>
      <c r="C176" s="29">
        <v>340000</v>
      </c>
      <c r="D176" s="29">
        <v>360000</v>
      </c>
      <c r="E176" s="3"/>
    </row>
    <row r="177" spans="1:5" ht="19.899999999999999" customHeight="1" x14ac:dyDescent="0.25">
      <c r="B177" s="40"/>
      <c r="C177" s="29"/>
      <c r="D177" s="29"/>
      <c r="E177" s="3"/>
    </row>
    <row r="178" spans="1:5" ht="19.899999999999999" customHeight="1" x14ac:dyDescent="0.25">
      <c r="B178" s="36"/>
      <c r="C178" s="29"/>
      <c r="D178" s="29"/>
      <c r="E178" s="3"/>
    </row>
    <row r="179" spans="1:5" ht="19.899999999999999" customHeight="1" x14ac:dyDescent="0.25">
      <c r="B179" s="74" t="s">
        <v>19</v>
      </c>
      <c r="C179" s="72">
        <f>SUM(C180:C183)</f>
        <v>230000</v>
      </c>
      <c r="D179" s="72">
        <f>SUM(D180:D183)</f>
        <v>230000</v>
      </c>
      <c r="E179" s="3"/>
    </row>
    <row r="180" spans="1:5" ht="19.899999999999999" customHeight="1" x14ac:dyDescent="0.25">
      <c r="B180" s="36" t="s">
        <v>45</v>
      </c>
      <c r="C180" s="75">
        <v>180000</v>
      </c>
      <c r="D180" s="48">
        <v>180000</v>
      </c>
      <c r="E180" s="3"/>
    </row>
    <row r="181" spans="1:5" ht="19.899999999999999" customHeight="1" x14ac:dyDescent="0.25">
      <c r="B181" s="36" t="s">
        <v>48</v>
      </c>
      <c r="C181" s="75">
        <v>50000</v>
      </c>
      <c r="D181" s="48">
        <v>50000</v>
      </c>
      <c r="E181" s="3"/>
    </row>
    <row r="182" spans="1:5" ht="19.899999999999999" customHeight="1" x14ac:dyDescent="0.25">
      <c r="B182" s="36"/>
      <c r="C182" s="87"/>
      <c r="D182" s="48"/>
      <c r="E182" s="3"/>
    </row>
    <row r="183" spans="1:5" ht="19.899999999999999" customHeight="1" x14ac:dyDescent="0.25">
      <c r="B183" s="36"/>
      <c r="C183" s="87"/>
      <c r="D183" s="48"/>
      <c r="E183" s="3"/>
    </row>
    <row r="184" spans="1:5" ht="19.899999999999999" customHeight="1" x14ac:dyDescent="0.25">
      <c r="B184" s="74" t="s">
        <v>98</v>
      </c>
      <c r="C184" s="72">
        <f>SUM(C185:C185)</f>
        <v>60000</v>
      </c>
      <c r="D184" s="72">
        <f>SUM(D185:D185)</f>
        <v>60000</v>
      </c>
      <c r="E184" s="3"/>
    </row>
    <row r="185" spans="1:5" ht="19.899999999999999" customHeight="1" x14ac:dyDescent="0.25">
      <c r="B185" s="36" t="s">
        <v>29</v>
      </c>
      <c r="C185" s="83">
        <v>60000</v>
      </c>
      <c r="D185" s="83">
        <v>60000</v>
      </c>
      <c r="E185" s="3"/>
    </row>
    <row r="186" spans="1:5" ht="19.899999999999999" customHeight="1" x14ac:dyDescent="0.25">
      <c r="B186" s="84"/>
      <c r="C186" s="88"/>
      <c r="D186" s="85"/>
      <c r="E186" s="3"/>
    </row>
    <row r="187" spans="1:5" ht="19.899999999999999" customHeight="1" x14ac:dyDescent="0.25">
      <c r="B187" s="21"/>
      <c r="C187" s="22"/>
      <c r="D187" s="23"/>
      <c r="E187" s="3"/>
    </row>
    <row r="188" spans="1:5" ht="19.899999999999999" customHeight="1" x14ac:dyDescent="0.25">
      <c r="B188" s="21"/>
      <c r="C188" s="22"/>
      <c r="D188" s="23"/>
      <c r="E188" s="3"/>
    </row>
    <row r="189" spans="1:5" ht="19.899999999999999" customHeight="1" x14ac:dyDescent="0.25">
      <c r="B189" s="21"/>
      <c r="C189" s="22"/>
      <c r="D189" s="23"/>
      <c r="E189" s="3"/>
    </row>
    <row r="190" spans="1:5" ht="19.899999999999999" customHeight="1" x14ac:dyDescent="0.25"/>
    <row r="191" spans="1:5" ht="19.899999999999999" customHeight="1" thickBot="1" x14ac:dyDescent="0.3"/>
    <row r="192" spans="1:5" ht="27.75" customHeight="1" thickTop="1" x14ac:dyDescent="0.25">
      <c r="A192" s="89"/>
      <c r="B192" s="90" t="s">
        <v>9</v>
      </c>
      <c r="C192" s="91" t="s">
        <v>71</v>
      </c>
      <c r="D192" s="92" t="s">
        <v>31</v>
      </c>
    </row>
    <row r="193" spans="1:12" ht="11.25" customHeight="1" x14ac:dyDescent="0.25">
      <c r="A193" s="61"/>
      <c r="B193" s="62"/>
      <c r="C193" s="63"/>
      <c r="D193" s="64"/>
    </row>
    <row r="194" spans="1:12" ht="20.100000000000001" customHeight="1" x14ac:dyDescent="0.25">
      <c r="A194" s="49" t="s">
        <v>10</v>
      </c>
      <c r="B194" s="36" t="str">
        <f>B85</f>
        <v>KOMUNALNI DOPRINOSI</v>
      </c>
      <c r="C194" s="50">
        <f>C85</f>
        <v>1239000</v>
      </c>
      <c r="D194" s="50">
        <f>D85</f>
        <v>1579000</v>
      </c>
    </row>
    <row r="195" spans="1:12" ht="20.100000000000001" customHeight="1" x14ac:dyDescent="0.25">
      <c r="A195" s="52" t="s">
        <v>11</v>
      </c>
      <c r="B195" s="36" t="str">
        <f>B94</f>
        <v>KAPITALNE POMOĆI</v>
      </c>
      <c r="C195" s="50">
        <f>C94</f>
        <v>19952500</v>
      </c>
      <c r="D195" s="51">
        <f>D94</f>
        <v>15380500</v>
      </c>
    </row>
    <row r="196" spans="1:12" ht="20.100000000000001" customHeight="1" x14ac:dyDescent="0.25">
      <c r="A196" s="52" t="s">
        <v>12</v>
      </c>
      <c r="B196" s="36" t="str">
        <f>B117</f>
        <v>NAKNADA ZA PRIDOB. ENER. MIN. SIR. R. RENTA</v>
      </c>
      <c r="C196" s="50">
        <f>C117</f>
        <v>3026000</v>
      </c>
      <c r="D196" s="51">
        <f>D117</f>
        <v>2916000</v>
      </c>
    </row>
    <row r="197" spans="1:12" ht="20.100000000000001" customHeight="1" x14ac:dyDescent="0.25">
      <c r="A197" s="52" t="s">
        <v>13</v>
      </c>
      <c r="B197" s="36" t="str">
        <f>B134</f>
        <v>PRIHODI OD PRODAJE FIN. IMOVINE</v>
      </c>
      <c r="C197" s="50">
        <f>C134</f>
        <v>2450000</v>
      </c>
      <c r="D197" s="51">
        <f>D134</f>
        <v>0</v>
      </c>
    </row>
    <row r="198" spans="1:12" ht="20.100000000000001" customHeight="1" x14ac:dyDescent="0.25">
      <c r="A198" s="52"/>
      <c r="B198" s="36" t="s">
        <v>92</v>
      </c>
      <c r="C198" s="50">
        <f>C140</f>
        <v>880000</v>
      </c>
      <c r="D198" s="50">
        <f>D140</f>
        <v>630000</v>
      </c>
    </row>
    <row r="199" spans="1:12" ht="20.100000000000001" customHeight="1" x14ac:dyDescent="0.25">
      <c r="A199" s="52" t="s">
        <v>14</v>
      </c>
      <c r="B199" s="36" t="str">
        <f>B146</f>
        <v>KOMUNALNA NAKNADA</v>
      </c>
      <c r="C199" s="50">
        <f>C146</f>
        <v>200000</v>
      </c>
      <c r="D199" s="51">
        <f>D146</f>
        <v>385000</v>
      </c>
    </row>
    <row r="200" spans="1:12" ht="20.100000000000001" customHeight="1" x14ac:dyDescent="0.25">
      <c r="A200" s="52" t="s">
        <v>15</v>
      </c>
      <c r="B200" s="36" t="str">
        <f>B151</f>
        <v>OPĆI PRIHODI I PRIMICI</v>
      </c>
      <c r="C200" s="50">
        <f>C151</f>
        <v>1080000</v>
      </c>
      <c r="D200" s="51">
        <f>D151</f>
        <v>2370000</v>
      </c>
    </row>
    <row r="201" spans="1:12" ht="20.100000000000001" customHeight="1" x14ac:dyDescent="0.25">
      <c r="A201" s="52" t="s">
        <v>16</v>
      </c>
      <c r="B201" s="36" t="str">
        <f>B159</f>
        <v>NAMJENSKI PRIMICI OD ZADUŽIVANJA</v>
      </c>
      <c r="C201" s="50">
        <f>C159</f>
        <v>20960000</v>
      </c>
      <c r="D201" s="51">
        <f>D159</f>
        <v>20986000</v>
      </c>
    </row>
    <row r="202" spans="1:12" ht="20.100000000000001" customHeight="1" x14ac:dyDescent="0.25">
      <c r="A202" s="52" t="s">
        <v>18</v>
      </c>
      <c r="B202" s="36" t="s">
        <v>17</v>
      </c>
      <c r="C202" s="50">
        <f>C172</f>
        <v>1835000</v>
      </c>
      <c r="D202" s="51">
        <f>D172</f>
        <v>1855000</v>
      </c>
    </row>
    <row r="203" spans="1:12" ht="20.100000000000001" customHeight="1" x14ac:dyDescent="0.25">
      <c r="A203" s="52" t="s">
        <v>20</v>
      </c>
      <c r="B203" s="36" t="s">
        <v>19</v>
      </c>
      <c r="C203" s="50">
        <f>C179</f>
        <v>230000</v>
      </c>
      <c r="D203" s="51">
        <f>D179</f>
        <v>230000</v>
      </c>
    </row>
    <row r="204" spans="1:12" ht="20.100000000000001" customHeight="1" thickBot="1" x14ac:dyDescent="0.3">
      <c r="A204" s="53" t="s">
        <v>70</v>
      </c>
      <c r="B204" s="54" t="s">
        <v>32</v>
      </c>
      <c r="C204" s="55">
        <f>C184</f>
        <v>60000</v>
      </c>
      <c r="D204" s="56">
        <f>D184</f>
        <v>60000</v>
      </c>
    </row>
    <row r="205" spans="1:12" ht="26.45" customHeight="1" thickTop="1" thickBot="1" x14ac:dyDescent="0.3">
      <c r="A205" s="57"/>
      <c r="B205" s="58" t="s">
        <v>69</v>
      </c>
      <c r="C205" s="59">
        <f>SUM(C194:C204)</f>
        <v>51912500</v>
      </c>
      <c r="D205" s="60">
        <f>SUM(D194:D204)</f>
        <v>46391500</v>
      </c>
    </row>
    <row r="206" spans="1:12" s="5" customFormat="1" ht="34.5" customHeight="1" thickTop="1" x14ac:dyDescent="0.25">
      <c r="A206" s="8"/>
      <c r="B206" s="7" t="s">
        <v>103</v>
      </c>
      <c r="C206" s="15"/>
      <c r="D206" s="15"/>
    </row>
    <row r="207" spans="1:12" x14ac:dyDescent="0.25">
      <c r="A207" s="103" t="s">
        <v>34</v>
      </c>
      <c r="B207" s="103"/>
      <c r="C207" s="103"/>
      <c r="D207" s="103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25">
      <c r="A208" s="103" t="s">
        <v>35</v>
      </c>
      <c r="B208" s="103"/>
      <c r="C208" s="103"/>
      <c r="D208" s="103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25">
      <c r="A209" s="103" t="s">
        <v>36</v>
      </c>
      <c r="B209" s="103"/>
      <c r="C209" s="103"/>
      <c r="D209" s="103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25">
      <c r="A210" s="103" t="s">
        <v>37</v>
      </c>
      <c r="B210" s="103"/>
      <c r="C210" s="103"/>
      <c r="D210" s="103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25">
      <c r="B211" s="24"/>
      <c r="C211" s="25"/>
      <c r="D211" s="25"/>
      <c r="E211" s="25"/>
      <c r="F211" s="25"/>
      <c r="G211" s="25"/>
      <c r="H211" s="25"/>
      <c r="I211" s="25"/>
      <c r="J211" s="25"/>
      <c r="K211" s="25"/>
      <c r="L211" s="25"/>
    </row>
    <row r="212" spans="1:12" x14ac:dyDescent="0.25">
      <c r="A212" s="26" t="s">
        <v>38</v>
      </c>
      <c r="C212" s="25" t="s">
        <v>39</v>
      </c>
      <c r="D212" s="25"/>
      <c r="E212" s="25"/>
      <c r="G212" s="25"/>
      <c r="H212" s="25"/>
      <c r="I212" s="25"/>
      <c r="J212" s="25"/>
      <c r="K212" s="25"/>
      <c r="L212" s="25"/>
    </row>
    <row r="213" spans="1:12" x14ac:dyDescent="0.25">
      <c r="A213" s="26" t="s">
        <v>40</v>
      </c>
      <c r="C213" s="25"/>
      <c r="D213" s="25"/>
      <c r="E213" s="25"/>
      <c r="G213" s="25"/>
      <c r="H213" s="25"/>
      <c r="I213" s="25"/>
      <c r="J213" s="25"/>
      <c r="K213" s="25"/>
      <c r="L213" s="25"/>
    </row>
    <row r="214" spans="1:12" x14ac:dyDescent="0.25">
      <c r="A214" s="26" t="s">
        <v>41</v>
      </c>
      <c r="C214" s="25" t="s">
        <v>42</v>
      </c>
      <c r="D214" s="25"/>
      <c r="E214" s="25"/>
      <c r="G214" s="25"/>
      <c r="H214" s="25"/>
      <c r="I214" s="25"/>
      <c r="J214" s="25"/>
      <c r="K214" s="25"/>
      <c r="L214" s="25"/>
    </row>
  </sheetData>
  <mergeCells count="11">
    <mergeCell ref="A210:D210"/>
    <mergeCell ref="B83:C83"/>
    <mergeCell ref="A207:D207"/>
    <mergeCell ref="B1:D1"/>
    <mergeCell ref="B4:C4"/>
    <mergeCell ref="A208:D208"/>
    <mergeCell ref="A209:D209"/>
    <mergeCell ref="B3:C3"/>
    <mergeCell ref="B5:C5"/>
    <mergeCell ref="B82:C82"/>
    <mergeCell ref="B6:C6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2019-12-10T08:42:45Z</cp:lastPrinted>
  <dcterms:created xsi:type="dcterms:W3CDTF">2016-03-21T13:34:50Z</dcterms:created>
  <dcterms:modified xsi:type="dcterms:W3CDTF">2020-12-22T08:26:16Z</dcterms:modified>
</cp:coreProperties>
</file>