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PRORAČUN\"/>
    </mc:Choice>
  </mc:AlternateContent>
  <xr:revisionPtr revIDLastSave="0" documentId="13_ncr:1_{304B2690-7997-4D68-8A64-DEACD837A3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6" i="1" l="1"/>
  <c r="D59" i="1"/>
  <c r="D206" i="1"/>
  <c r="D234" i="1"/>
  <c r="D235" i="1"/>
  <c r="D233" i="1"/>
  <c r="D232" i="1"/>
  <c r="D231" i="1"/>
  <c r="D229" i="1"/>
  <c r="D228" i="1"/>
  <c r="D227" i="1"/>
  <c r="D226" i="1"/>
  <c r="D225" i="1"/>
  <c r="D224" i="1"/>
  <c r="D223" i="1"/>
  <c r="D222" i="1"/>
  <c r="D73" i="1"/>
  <c r="D157" i="1"/>
  <c r="D208" i="1"/>
  <c r="D43" i="1"/>
  <c r="D144" i="1"/>
  <c r="D204" i="1"/>
  <c r="D123" i="1"/>
  <c r="D117" i="1"/>
  <c r="D98" i="1"/>
  <c r="D195" i="1"/>
  <c r="D180" i="1"/>
  <c r="D64" i="1"/>
  <c r="D151" i="1"/>
  <c r="D110" i="1"/>
  <c r="D135" i="1"/>
  <c r="D164" i="1"/>
  <c r="D50" i="1"/>
  <c r="D230" i="1"/>
  <c r="D237" i="1"/>
  <c r="D209" i="1"/>
  <c r="D210" i="1"/>
  <c r="D129" i="1"/>
  <c r="D211" i="1"/>
  <c r="D213" i="1"/>
  <c r="D80" i="1"/>
</calcChain>
</file>

<file path=xl/sharedStrings.xml><?xml version="1.0" encoding="utf-8"?>
<sst xmlns="http://schemas.openxmlformats.org/spreadsheetml/2006/main" count="307" uniqueCount="142">
  <si>
    <t>OPĆENITO</t>
  </si>
  <si>
    <t>1.</t>
  </si>
  <si>
    <t>A)</t>
  </si>
  <si>
    <t>NERAZVRSTANE CESTE</t>
  </si>
  <si>
    <t>planirano</t>
  </si>
  <si>
    <t>2.</t>
  </si>
  <si>
    <t>ukupno kn:</t>
  </si>
  <si>
    <t>Komunalni doprinosi</t>
  </si>
  <si>
    <t>Prihodi od prodaje financijske imovine</t>
  </si>
  <si>
    <t>3.</t>
  </si>
  <si>
    <t>Naknada za pridobivanje ener. min. sirovina, rudna renta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</si>
  <si>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</si>
  <si>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</si>
  <si>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</si>
  <si>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</si>
  <si>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</si>
  <si>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JAVNE ZELENE POVRŠINE</t>
  </si>
  <si>
    <t>6.</t>
  </si>
  <si>
    <t>Izgradnja poučne staze Petica</t>
  </si>
  <si>
    <t>7.</t>
  </si>
  <si>
    <t>8.</t>
  </si>
  <si>
    <t>GRAĐEVINE I UREĐAJI JAVNE NAMJENE</t>
  </si>
  <si>
    <t xml:space="preserve">Izrada projektne dokumentacije za Dom za hrvatske branitelje i obitelj </t>
  </si>
  <si>
    <t>Izgradnja školske dvorane u Ivaničkom Graberju - radovi</t>
  </si>
  <si>
    <t>Vodovodi, plinovodi i kanalizacija na području Ivanić-Grada</t>
  </si>
  <si>
    <t>9.</t>
  </si>
  <si>
    <t>10.</t>
  </si>
  <si>
    <t>Prihodi od prodaje nefinancijske imovine</t>
  </si>
  <si>
    <t>Namjenski primici od zaduživanja</t>
  </si>
  <si>
    <t>Ostali prihodi za posebne namjene</t>
  </si>
  <si>
    <t>Šumski doprinos</t>
  </si>
  <si>
    <t>E)</t>
  </si>
  <si>
    <t>JAVNA RASVJETA</t>
  </si>
  <si>
    <t>F)</t>
  </si>
  <si>
    <t xml:space="preserve">GROBLJA </t>
  </si>
  <si>
    <t>POSTOJEĆE GRAĐEVINE KOMUNALNE INFRASTRUKTURE KOJE ĆE SE REKONSTRUIRATI I NAČIN REKONSTRUKCIJE</t>
  </si>
  <si>
    <t>Rekonstrukcija Moguševe ulice 2. faza - radovi</t>
  </si>
  <si>
    <t>Sredstva za realizaciju Programa građenja komunalne infrastrukture planiraju se iz izvora:</t>
  </si>
  <si>
    <t>Izvor financiranja</t>
  </si>
  <si>
    <t xml:space="preserve">                                                                                     Željko Pongrac, pravnik kriminalist</t>
  </si>
  <si>
    <t xml:space="preserve">                                                                                     PREDSJEDNIK GRADSKOG VIJEĆA</t>
  </si>
  <si>
    <t>REPUBLIKA HRVATSKA</t>
  </si>
  <si>
    <t>ZAGREBAČKA ŽUPANIJA</t>
  </si>
  <si>
    <t>GRAD IVANIĆ-GRAD</t>
  </si>
  <si>
    <t>GRADSKO VIJEĆE</t>
  </si>
  <si>
    <t>Građevine komunalne infrastrukture navedene odredbom članka 59. Zakona o komunalnom gospodarstvu su: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</si>
  <si>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</si>
  <si>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R   E   K   A   P   I   T   U   L   A   C   I   J   A</t>
  </si>
  <si>
    <t>Troškovi gradnje objekata i uređaja komunalne infrastrukture procijenjeni su temeljem važećih cijena gradnje tih i sličnih objekata u vrijeme izrade ovoga programa, te će se točan opseg i vrijednost radova utvrditi nakon ishođenja tehničke dokumentacije i provedbe postupka javne namjene.</t>
  </si>
  <si>
    <t>Točan opseg i vrijednost radova gradnje objekata i uređaja komunalne infrastrukture utvrditi će se nakon ishođenja tehničke dokumentacije i provedbe postupka javne nabave.</t>
  </si>
  <si>
    <t xml:space="preserve"> A)   nerazvrstane ceste</t>
  </si>
  <si>
    <t xml:space="preserve"> B)   javne prometne površine na kojima nije dopušten promet motornih vozila</t>
  </si>
  <si>
    <t xml:space="preserve"> C)   javna parkirališta </t>
  </si>
  <si>
    <t xml:space="preserve"> D)   javne garaže</t>
  </si>
  <si>
    <t xml:space="preserve"> E)   javne zelene površine</t>
  </si>
  <si>
    <t xml:space="preserve"> F)   građevine i uređaji javne namjene</t>
  </si>
  <si>
    <t xml:space="preserve"> G)   javna rasvjeta</t>
  </si>
  <si>
    <t xml:space="preserve"> H)   groblja i krematoriji na grobljima</t>
  </si>
  <si>
    <t>G)</t>
  </si>
  <si>
    <t>H)</t>
  </si>
  <si>
    <t>A)   NERAZVRSTANE CESTE</t>
  </si>
  <si>
    <t>B)   JAVNE PROM. POV. NA KOJIMA NIJE DOPUŠTEN PROMET MOT. VOZ.</t>
  </si>
  <si>
    <t>E)   JAVNE ZELENE POVRŠINE</t>
  </si>
  <si>
    <t>F)   GRAĐEVINE I UREĐAJI JAVNE NAMJENE</t>
  </si>
  <si>
    <t>G)   JAVNA RASVJETA</t>
  </si>
  <si>
    <t xml:space="preserve">H)   GROBLJA </t>
  </si>
  <si>
    <t xml:space="preserve">Za investicije komunalne infrastrukture planiran je iznos po stavkama </t>
  </si>
  <si>
    <t>Opći prihodi i primici</t>
  </si>
  <si>
    <t>Višak prihoda namjenski prihodi</t>
  </si>
  <si>
    <t>Komunalni doprinos</t>
  </si>
  <si>
    <t>11.</t>
  </si>
  <si>
    <t>12.</t>
  </si>
  <si>
    <t>13.</t>
  </si>
  <si>
    <t xml:space="preserve">       G  R  A  Đ  E  V  I  N  E</t>
  </si>
  <si>
    <t>I Z V O R    F I N A N C I R A N J A</t>
  </si>
  <si>
    <t>14.</t>
  </si>
  <si>
    <t xml:space="preserve">GRAĐEVINE KOMUNALNE INFRASTRUKTURE KOJE ĆE SE GRADITI RADI UREĐENJA NEUREĐENIH DIJELOVA GRAĐEVINSKOG PODRUČJA </t>
  </si>
  <si>
    <t>Izgradnja cesta u novim stambenim zonama</t>
  </si>
  <si>
    <t>Uređenje SP Zelenjak - balon, automat za zalijevanje</t>
  </si>
  <si>
    <t xml:space="preserve">Šetnica uz Lonju od pl. mosta do kan. Žeravinec i od Savske južno </t>
  </si>
  <si>
    <t>Projektiranje i uređenje rijeke Lonje</t>
  </si>
  <si>
    <t>Projektiranje i uređenje potoka Žeravinec</t>
  </si>
  <si>
    <t>Izrada projektne dokumentacije za Novo groblje i uređenje zemljišta</t>
  </si>
  <si>
    <t>Komunalna naknada</t>
  </si>
  <si>
    <t>Tehničko tehnološka dokumentacija, projektna dokumentacija</t>
  </si>
  <si>
    <t>Prostorno planiranje i urbanistički planovi</t>
  </si>
  <si>
    <t>Ostali projekti</t>
  </si>
  <si>
    <t>Popravak krova na gradskoj tržnici</t>
  </si>
  <si>
    <t>Višak prihoda, namjenski prihodi</t>
  </si>
  <si>
    <t>Izgradnja Obrtničke ulice u Opatincu</t>
  </si>
  <si>
    <t>Prihod od prodaje financijske imovine</t>
  </si>
  <si>
    <t>Geodetske podloge i legalizacija</t>
  </si>
  <si>
    <t>Izgradnja parkirališta u Ivanić-Gradu</t>
  </si>
  <si>
    <t>C)</t>
  </si>
  <si>
    <t>JAVNA PARKIRALIŠTA</t>
  </si>
  <si>
    <t>Otvorena tržnica u Posavskim Bregima</t>
  </si>
  <si>
    <t>Rekonstrukcija krova na zgradi MUP-a</t>
  </si>
  <si>
    <t>Dječji vrtić Žeravinec - dogradnja</t>
  </si>
  <si>
    <t>Akcelerator za OIE</t>
  </si>
  <si>
    <t>Zgrada novog dječjeg vrtića</t>
  </si>
  <si>
    <t>Studentski dom - uređenje</t>
  </si>
  <si>
    <t>Rekonstrukcija zgrade dječjeg vrtića - jedinica Sunce, Iv. Graberje</t>
  </si>
  <si>
    <t>Vlastiti prihod dječjeg vrtića</t>
  </si>
  <si>
    <t>Ostali kapitalni projekti POU - uređenje i sanacija male dvorane i atrija</t>
  </si>
  <si>
    <t>Vlastiti prihod POU-a</t>
  </si>
  <si>
    <t>Projekt gradnje vatrogasnog doma</t>
  </si>
  <si>
    <t>Vlastiti prihod vatrogasnog doma</t>
  </si>
  <si>
    <t>Projekt energetske učinkovitosti javne rasvjete</t>
  </si>
  <si>
    <t>Adaptacija i uređenje velike dvorane POU- a - natj dok. i en certifikat</t>
  </si>
  <si>
    <t>Uređenje muzeja i nabave opreme</t>
  </si>
  <si>
    <t>Provedba mjera zaštite zgrade stare škole u Dubrovčaku L.</t>
  </si>
  <si>
    <t>Vlastiti izvori gradski muzej</t>
  </si>
  <si>
    <t>Uređenje prizemlja Stare škole u Dubrovčaku Lijevom</t>
  </si>
  <si>
    <t>Izvanredno održavanje dvorane Žeravinec - izmjena parketa</t>
  </si>
  <si>
    <t>Projekt geotermalnog grijanja i solarne energie</t>
  </si>
  <si>
    <t>Javna rasvjeta - proširenje mreže javne rasvjete</t>
  </si>
  <si>
    <t>C)   JAVNA PARKIRALIŠTA</t>
  </si>
  <si>
    <t>vlastiti izvori gradskog muzeja</t>
  </si>
  <si>
    <t>15.</t>
  </si>
  <si>
    <t>16.</t>
  </si>
  <si>
    <t>D)   JAVNE GARAŽE</t>
  </si>
  <si>
    <t>I)    GRAĐEVINE NAMJENJENE OBAVLJANJU JAVNOG PRIJEVOZA</t>
  </si>
  <si>
    <t>Program građenja komunalne infrastrukture izrađen je i donosi se u skladu s izvješćem o stanju u prostoru, potrebama uređenja zemljišta planiranog prostornim planom i planom razvojnih programa koji se donose na temelju posebnih propisa.</t>
  </si>
  <si>
    <t>Ovim Programom utvrđuje se komunalna infrastruktura koja će se graditi u Gradu Ivanić-Gradu u 2022. godini, sukladno odredbama Zakona o komunalnom gospodarstvu (Narodne novine broj 68/18, 110/18 i 32/20).</t>
  </si>
  <si>
    <t>PROGRAM GRAĐENJA KOMUNALNE INFRASTRUKTURE</t>
  </si>
  <si>
    <t>Ukupno planirani iznos za realizaciju Programa građenja komunalne infrastrukture za 2022. godinu iznosi 54.331.000,00 kn.</t>
  </si>
  <si>
    <r>
      <t xml:space="preserve">Klasa:  </t>
    </r>
    <r>
      <rPr>
        <sz val="10"/>
        <color rgb="FFFF0000"/>
        <rFont val="Arial"/>
        <family val="2"/>
        <charset val="238"/>
      </rPr>
      <t xml:space="preserve"> </t>
    </r>
  </si>
  <si>
    <t xml:space="preserve">Urbroj:    </t>
  </si>
  <si>
    <t>Ivanić-Grad ___________ 2021.</t>
  </si>
  <si>
    <r>
      <t>Na temelju članka 67. Zakona o komunalnom gospodarstvu (Narodne novine, broj 68/18, 110/18 i 32/20 ) i članka 35. Statuta Grada Ivanić-Grada (Službeni glasnik Grada Ivanić-Grada, broj 01/21), Gradsko vijeće Grada Ivanić-Grada na svojoj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____</t>
    </r>
    <r>
      <rPr>
        <sz val="10"/>
        <color theme="1"/>
        <rFont val="Arial"/>
        <family val="2"/>
        <charset val="238"/>
      </rPr>
      <t xml:space="preserve">. sjednici održanoj dana </t>
    </r>
    <r>
      <rPr>
        <sz val="10"/>
        <rFont val="Arial"/>
        <family val="2"/>
        <charset val="238"/>
      </rPr>
      <t>_________</t>
    </r>
    <r>
      <rPr>
        <sz val="10"/>
        <color theme="1"/>
        <rFont val="Arial"/>
        <family val="2"/>
        <charset val="238"/>
      </rPr>
      <t>2021. godine donijelo je sljedeći</t>
    </r>
  </si>
  <si>
    <t>Zakonom o komunalnom gospodarstvu (članak 68. stavak 2.), propisano je da se Programom građenja određuju:</t>
  </si>
  <si>
    <t>1.   Građevine komunalne infrastrukture koje će se graditi radi uređenja neuređenih dijelova građevinskog područja</t>
  </si>
  <si>
    <t>2.   Građevine komunalne infrastrukture koje će se graditi u uređenim dijelovima građevinskog područja</t>
  </si>
  <si>
    <t>3.   Građevine komunalne infrastrukture koje će se graditi izvan građevinskog područja</t>
  </si>
  <si>
    <t>4.   Postojeće građevine komunalne infrastrukture koje će se rekonstruirati i način rekonstrukcije</t>
  </si>
  <si>
    <t>5.   Građevine komunalne infrastrukture koje će se uklanjati.</t>
  </si>
  <si>
    <t xml:space="preserve"> I)    građevine namijenjene obavljanju javnog prijevoza</t>
  </si>
  <si>
    <r>
      <t>Ovaj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Program građenja komunalne infrastrukture na području Grada Ivanić-Grada za 2022. godinu sadrži procjenu troškova projektiranja, revizije, građenja, provedbe stručnog nadzora građenja i provedbe vođenja projekta građenja komunalne infrastrukture s naznakom izvora njihova financiranja.</t>
    </r>
  </si>
  <si>
    <t>Ovaj Program građenja komunalne infrastrukture na području Grada Ivanić-Grada za 2022. godinu sadrži procjenu troškova građenja određene komunalne infrastrukture s naznakom izvora financiranja.</t>
  </si>
  <si>
    <t xml:space="preserve">Ovaj Program sastavni je dio Proračuna Grada Ivanić-Grada za 2022. godinu, stupa na snagu osmog dana od dana objave u Službenom glasniku Grada Ivanić-Grada, a primjenjuje se od 01. siječnja 2022. godine. </t>
  </si>
  <si>
    <t>PROGRAM</t>
  </si>
  <si>
    <t>građenja komunalne infrastrukture                                                                                                                                 na području Grada Ivanić-Grada za 2022.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</si>
</sst>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right" vertical="center"/>
    </xf>
    <xf numFmtId="0" fontId="0" fillId="0" borderId="7" xfId="0" applyBorder="1"/>
    <xf numFmtId="0" fontId="0" fillId="0" borderId="0" xfId="0" applyBorder="1"/>
    <xf numFmtId="0" fontId="1" fillId="2" borderId="8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2" fillId="0" borderId="0" xfId="0" applyFont="1"/>
    <xf numFmtId="0" fontId="7" fillId="0" borderId="0" xfId="0" applyFont="1" applyAlignment="1">
      <alignment horizontal="center"/>
    </xf>
    <xf numFmtId="4" fontId="4" fillId="6" borderId="1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justify" vertical="top" wrapText="1"/>
    </xf>
    <xf numFmtId="0" fontId="4" fillId="2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7" xfId="0" applyFill="1" applyBorder="1"/>
    <xf numFmtId="0" fontId="0" fillId="2" borderId="0" xfId="0" applyFill="1" applyBorder="1"/>
    <xf numFmtId="0" fontId="0" fillId="2" borderId="0" xfId="0" applyFont="1" applyFill="1"/>
    <xf numFmtId="4" fontId="3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center" vertical="top"/>
    </xf>
    <xf numFmtId="0" fontId="4" fillId="8" borderId="1" xfId="0" applyFont="1" applyFill="1" applyBorder="1" applyAlignment="1">
      <alignment horizontal="left" vertical="top" wrapText="1"/>
    </xf>
    <xf numFmtId="4" fontId="3" fillId="9" borderId="1" xfId="0" applyNumberFormat="1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3" fillId="2" borderId="0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0" fontId="0" fillId="2" borderId="0" xfId="0" applyFill="1" applyBorder="1" applyAlignment="1"/>
    <xf numFmtId="0" fontId="0" fillId="2" borderId="6" xfId="0" applyFill="1" applyBorder="1"/>
    <xf numFmtId="0" fontId="0" fillId="2" borderId="0" xfId="0" applyFill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0" fillId="2" borderId="0" xfId="0" applyFont="1" applyFill="1" applyBorder="1"/>
    <xf numFmtId="0" fontId="1" fillId="2" borderId="0" xfId="0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top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4" fillId="6" borderId="2" xfId="0" applyFont="1" applyFill="1" applyBorder="1" applyAlignment="1">
      <alignment horizontal="right" vertical="center"/>
    </xf>
    <xf numFmtId="0" fontId="4" fillId="6" borderId="4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justify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6" fillId="4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justify" vertical="top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90"/>
  <sheetViews>
    <sheetView tabSelected="1" zoomScaleNormal="100" workbookViewId="0">
      <selection activeCell="F5" sqref="F5"/>
    </sheetView>
  </sheetViews>
  <sheetFormatPr defaultRowHeight="15" x14ac:dyDescent="0.25"/>
  <cols>
    <col min="2" max="2" width="4.7109375" customWidth="1"/>
    <col min="3" max="3" width="56.5703125" customWidth="1"/>
    <col min="4" max="4" width="14.7109375" style="46" customWidth="1"/>
    <col min="6" max="6" width="10.140625" customWidth="1"/>
  </cols>
  <sheetData>
    <row r="1" spans="2:4" x14ac:dyDescent="0.25">
      <c r="D1" s="48"/>
    </row>
    <row r="2" spans="2:4" ht="54" customHeight="1" x14ac:dyDescent="0.25">
      <c r="B2" s="84" t="s">
        <v>129</v>
      </c>
      <c r="C2" s="84"/>
      <c r="D2" s="84"/>
    </row>
    <row r="3" spans="2:4" x14ac:dyDescent="0.25">
      <c r="B3" s="10"/>
      <c r="C3" s="26"/>
      <c r="D3" s="48"/>
    </row>
    <row r="4" spans="2:4" s="36" customFormat="1" ht="19.5" customHeight="1" x14ac:dyDescent="0.25">
      <c r="B4" s="97" t="s">
        <v>140</v>
      </c>
      <c r="C4" s="97"/>
      <c r="D4" s="97"/>
    </row>
    <row r="5" spans="2:4" s="36" customFormat="1" ht="37.9" customHeight="1" x14ac:dyDescent="0.25">
      <c r="B5" s="98" t="s">
        <v>141</v>
      </c>
      <c r="C5" s="98"/>
      <c r="D5" s="98"/>
    </row>
    <row r="6" spans="2:4" ht="9.75" customHeight="1" x14ac:dyDescent="0.25">
      <c r="B6" s="10"/>
      <c r="C6" s="62"/>
      <c r="D6" s="63"/>
    </row>
    <row r="7" spans="2:4" ht="15" customHeight="1" x14ac:dyDescent="0.25">
      <c r="B7" s="99" t="s">
        <v>0</v>
      </c>
      <c r="C7" s="99"/>
      <c r="D7" s="99"/>
    </row>
    <row r="8" spans="2:4" ht="9" customHeight="1" x14ac:dyDescent="0.25">
      <c r="B8" s="100"/>
      <c r="C8" s="100"/>
      <c r="D8" s="100"/>
    </row>
    <row r="9" spans="2:4" s="1" customFormat="1" ht="45" customHeight="1" x14ac:dyDescent="0.25">
      <c r="B9" s="104" t="s">
        <v>123</v>
      </c>
      <c r="C9" s="104"/>
      <c r="D9" s="104"/>
    </row>
    <row r="10" spans="2:4" ht="47.25" customHeight="1" x14ac:dyDescent="0.25">
      <c r="B10" s="84" t="s">
        <v>122</v>
      </c>
      <c r="C10" s="84"/>
      <c r="D10" s="84"/>
    </row>
    <row r="11" spans="2:4" ht="56.25" customHeight="1" x14ac:dyDescent="0.25">
      <c r="B11" s="84" t="s">
        <v>137</v>
      </c>
      <c r="C11" s="84"/>
      <c r="D11" s="84"/>
    </row>
    <row r="12" spans="2:4" ht="44.25" customHeight="1" x14ac:dyDescent="0.25">
      <c r="B12" s="84" t="s">
        <v>46</v>
      </c>
      <c r="C12" s="84"/>
      <c r="D12" s="84"/>
    </row>
    <row r="13" spans="2:4" ht="36.75" customHeight="1" x14ac:dyDescent="0.25">
      <c r="B13" s="101" t="s">
        <v>49</v>
      </c>
      <c r="C13" s="101"/>
      <c r="D13" s="101"/>
    </row>
    <row r="14" spans="2:4" ht="33" customHeight="1" x14ac:dyDescent="0.25">
      <c r="B14" s="84" t="s">
        <v>130</v>
      </c>
      <c r="C14" s="84"/>
      <c r="D14" s="84"/>
    </row>
    <row r="15" spans="2:4" ht="34.5" customHeight="1" x14ac:dyDescent="0.25">
      <c r="B15" s="84" t="s">
        <v>131</v>
      </c>
      <c r="C15" s="84"/>
      <c r="D15" s="84"/>
    </row>
    <row r="16" spans="2:4" ht="32.25" customHeight="1" x14ac:dyDescent="0.25">
      <c r="B16" s="101" t="s">
        <v>132</v>
      </c>
      <c r="C16" s="101"/>
      <c r="D16" s="101"/>
    </row>
    <row r="17" spans="2:4" ht="17.25" customHeight="1" x14ac:dyDescent="0.25">
      <c r="B17" s="102" t="s">
        <v>133</v>
      </c>
      <c r="C17" s="102"/>
      <c r="D17" s="102"/>
    </row>
    <row r="18" spans="2:4" ht="33.75" customHeight="1" x14ac:dyDescent="0.25">
      <c r="B18" s="103" t="s">
        <v>134</v>
      </c>
      <c r="C18" s="103"/>
      <c r="D18" s="103"/>
    </row>
    <row r="19" spans="2:4" x14ac:dyDescent="0.25">
      <c r="B19" s="93" t="s">
        <v>135</v>
      </c>
      <c r="C19" s="93"/>
      <c r="D19" s="93"/>
    </row>
    <row r="20" spans="2:4" x14ac:dyDescent="0.25">
      <c r="B20" s="26"/>
      <c r="C20" s="26"/>
      <c r="D20" s="48"/>
    </row>
    <row r="21" spans="2:4" x14ac:dyDescent="0.25">
      <c r="B21" s="26"/>
      <c r="C21" s="26"/>
      <c r="D21" s="26"/>
    </row>
    <row r="22" spans="2:4" ht="39" customHeight="1" x14ac:dyDescent="0.25">
      <c r="B22" s="84" t="s">
        <v>45</v>
      </c>
      <c r="C22" s="84"/>
      <c r="D22" s="84"/>
    </row>
    <row r="23" spans="2:4" x14ac:dyDescent="0.25">
      <c r="B23" s="93" t="s">
        <v>50</v>
      </c>
      <c r="C23" s="93"/>
      <c r="D23" s="93"/>
    </row>
    <row r="24" spans="2:4" x14ac:dyDescent="0.25">
      <c r="B24" s="93" t="s">
        <v>51</v>
      </c>
      <c r="C24" s="93"/>
      <c r="D24" s="93"/>
    </row>
    <row r="25" spans="2:4" x14ac:dyDescent="0.25">
      <c r="B25" s="93" t="s">
        <v>52</v>
      </c>
      <c r="C25" s="93"/>
      <c r="D25" s="93"/>
    </row>
    <row r="26" spans="2:4" x14ac:dyDescent="0.25">
      <c r="B26" s="93" t="s">
        <v>53</v>
      </c>
      <c r="C26" s="93"/>
      <c r="D26" s="93"/>
    </row>
    <row r="27" spans="2:4" x14ac:dyDescent="0.25">
      <c r="B27" s="93" t="s">
        <v>54</v>
      </c>
      <c r="C27" s="93"/>
      <c r="D27" s="93"/>
    </row>
    <row r="28" spans="2:4" x14ac:dyDescent="0.25">
      <c r="B28" s="93" t="s">
        <v>55</v>
      </c>
      <c r="C28" s="93"/>
      <c r="D28" s="93"/>
    </row>
    <row r="29" spans="2:4" x14ac:dyDescent="0.25">
      <c r="B29" s="93" t="s">
        <v>56</v>
      </c>
      <c r="C29" s="93"/>
      <c r="D29" s="93"/>
    </row>
    <row r="30" spans="2:4" x14ac:dyDescent="0.25">
      <c r="B30" s="93" t="s">
        <v>57</v>
      </c>
      <c r="C30" s="93"/>
      <c r="D30" s="93"/>
    </row>
    <row r="31" spans="2:4" x14ac:dyDescent="0.25">
      <c r="B31" s="93" t="s">
        <v>136</v>
      </c>
      <c r="C31" s="93"/>
      <c r="D31" s="93"/>
    </row>
    <row r="32" spans="2:4" x14ac:dyDescent="0.25">
      <c r="B32" s="94"/>
      <c r="C32" s="94"/>
      <c r="D32" s="94"/>
    </row>
    <row r="33" spans="2:4" ht="50.25" customHeight="1" x14ac:dyDescent="0.25">
      <c r="B33" s="76" t="s">
        <v>138</v>
      </c>
      <c r="C33" s="76"/>
      <c r="D33" s="76"/>
    </row>
    <row r="34" spans="2:4" x14ac:dyDescent="0.25">
      <c r="B34" s="95"/>
      <c r="C34" s="95"/>
      <c r="D34" s="95"/>
    </row>
    <row r="35" spans="2:4" x14ac:dyDescent="0.25">
      <c r="B35" s="64"/>
      <c r="C35" s="64"/>
      <c r="D35" s="69"/>
    </row>
    <row r="36" spans="2:4" s="15" customFormat="1" ht="30" customHeight="1" x14ac:dyDescent="0.25">
      <c r="B36" s="96" t="s">
        <v>124</v>
      </c>
      <c r="C36" s="96"/>
      <c r="D36" s="96"/>
    </row>
    <row r="37" spans="2:4" x14ac:dyDescent="0.25">
      <c r="B37" s="26"/>
      <c r="C37" s="26"/>
      <c r="D37" s="48"/>
    </row>
    <row r="38" spans="2:4" x14ac:dyDescent="0.25">
      <c r="B38" s="26"/>
      <c r="C38" s="26"/>
      <c r="D38" s="48"/>
    </row>
    <row r="39" spans="2:4" ht="30" customHeight="1" x14ac:dyDescent="0.25">
      <c r="B39" s="70" t="s">
        <v>1</v>
      </c>
      <c r="C39" s="82" t="s">
        <v>76</v>
      </c>
      <c r="D39" s="82"/>
    </row>
    <row r="40" spans="2:4" x14ac:dyDescent="0.25">
      <c r="D40" s="68"/>
    </row>
    <row r="41" spans="2:4" x14ac:dyDescent="0.25">
      <c r="B41" s="53" t="s">
        <v>2</v>
      </c>
      <c r="C41" s="54" t="s">
        <v>3</v>
      </c>
      <c r="D41" s="50" t="s">
        <v>4</v>
      </c>
    </row>
    <row r="42" spans="2:4" x14ac:dyDescent="0.25">
      <c r="B42" s="2" t="s">
        <v>1</v>
      </c>
      <c r="C42" s="3" t="s">
        <v>77</v>
      </c>
      <c r="D42" s="4">
        <v>2200000</v>
      </c>
    </row>
    <row r="43" spans="2:4" x14ac:dyDescent="0.25">
      <c r="B43" s="2"/>
      <c r="C43" s="5" t="s">
        <v>6</v>
      </c>
      <c r="D43" s="6">
        <f>SUM(D42:D42)</f>
        <v>2200000</v>
      </c>
    </row>
    <row r="44" spans="2:4" x14ac:dyDescent="0.25">
      <c r="B44" s="16"/>
      <c r="C44" s="22"/>
      <c r="D44" s="18"/>
    </row>
    <row r="45" spans="2:4" x14ac:dyDescent="0.25">
      <c r="B45" s="19"/>
      <c r="C45" s="13"/>
      <c r="D45" s="59"/>
    </row>
    <row r="46" spans="2:4" x14ac:dyDescent="0.25">
      <c r="B46" s="31" t="s">
        <v>2</v>
      </c>
      <c r="C46" s="32" t="s">
        <v>38</v>
      </c>
      <c r="D46" s="33" t="s">
        <v>4</v>
      </c>
    </row>
    <row r="47" spans="2:4" x14ac:dyDescent="0.25">
      <c r="B47" s="7" t="s">
        <v>1</v>
      </c>
      <c r="C47" s="3" t="s">
        <v>15</v>
      </c>
      <c r="D47" s="4">
        <v>600000</v>
      </c>
    </row>
    <row r="48" spans="2:4" x14ac:dyDescent="0.25">
      <c r="B48" s="7" t="s">
        <v>5</v>
      </c>
      <c r="C48" s="3" t="s">
        <v>8</v>
      </c>
      <c r="D48" s="4">
        <v>900000</v>
      </c>
    </row>
    <row r="49" spans="2:4" x14ac:dyDescent="0.25">
      <c r="B49" s="7" t="s">
        <v>9</v>
      </c>
      <c r="C49" s="3" t="s">
        <v>69</v>
      </c>
      <c r="D49" s="4">
        <v>700000</v>
      </c>
    </row>
    <row r="50" spans="2:4" x14ac:dyDescent="0.25">
      <c r="B50" s="7"/>
      <c r="C50" s="5" t="s">
        <v>6</v>
      </c>
      <c r="D50" s="6">
        <f>SUM(D47:D49)</f>
        <v>2200000</v>
      </c>
    </row>
    <row r="51" spans="2:4" x14ac:dyDescent="0.25">
      <c r="B51" s="25"/>
      <c r="C51" s="25"/>
      <c r="D51" s="47"/>
    </row>
    <row r="52" spans="2:4" x14ac:dyDescent="0.25">
      <c r="B52" s="26"/>
      <c r="C52" s="26"/>
      <c r="D52" s="67"/>
    </row>
    <row r="53" spans="2:4" x14ac:dyDescent="0.25">
      <c r="B53" s="26"/>
      <c r="C53" s="26"/>
      <c r="D53" s="67"/>
    </row>
    <row r="54" spans="2:4" ht="15" customHeight="1" x14ac:dyDescent="0.25">
      <c r="B54" s="10"/>
      <c r="C54" s="12"/>
      <c r="D54" s="12"/>
    </row>
    <row r="55" spans="2:4" ht="34.5" customHeight="1" x14ac:dyDescent="0.25">
      <c r="B55" s="23" t="s">
        <v>5</v>
      </c>
      <c r="C55" s="88" t="s">
        <v>12</v>
      </c>
      <c r="D55" s="88"/>
    </row>
    <row r="56" spans="2:4" ht="15" customHeight="1" x14ac:dyDescent="0.25">
      <c r="B56" s="19"/>
      <c r="C56" s="13"/>
      <c r="D56" s="13"/>
    </row>
    <row r="57" spans="2:4" ht="15" customHeight="1" x14ac:dyDescent="0.25">
      <c r="B57" s="51" t="s">
        <v>93</v>
      </c>
      <c r="C57" s="52" t="s">
        <v>94</v>
      </c>
      <c r="D57" s="50" t="s">
        <v>4</v>
      </c>
    </row>
    <row r="58" spans="2:4" ht="15" customHeight="1" x14ac:dyDescent="0.25">
      <c r="B58" s="2" t="s">
        <v>1</v>
      </c>
      <c r="C58" s="3" t="s">
        <v>92</v>
      </c>
      <c r="D58" s="4">
        <v>290000</v>
      </c>
    </row>
    <row r="59" spans="2:4" ht="15" customHeight="1" x14ac:dyDescent="0.25">
      <c r="B59" s="2"/>
      <c r="C59" s="5" t="s">
        <v>6</v>
      </c>
      <c r="D59" s="6">
        <f>SUM(D58:D58)</f>
        <v>290000</v>
      </c>
    </row>
    <row r="60" spans="2:4" ht="15" customHeight="1" x14ac:dyDescent="0.25">
      <c r="B60" s="16"/>
      <c r="C60" s="17"/>
      <c r="D60" s="18"/>
    </row>
    <row r="61" spans="2:4" ht="15" customHeight="1" x14ac:dyDescent="0.25">
      <c r="B61" s="19"/>
      <c r="C61" s="13"/>
      <c r="D61" s="20"/>
    </row>
    <row r="62" spans="2:4" ht="15" customHeight="1" x14ac:dyDescent="0.25">
      <c r="B62" s="31" t="s">
        <v>93</v>
      </c>
      <c r="C62" s="34" t="s">
        <v>38</v>
      </c>
      <c r="D62" s="33" t="s">
        <v>4</v>
      </c>
    </row>
    <row r="63" spans="2:4" ht="15" customHeight="1" x14ac:dyDescent="0.25">
      <c r="B63" s="7" t="s">
        <v>1</v>
      </c>
      <c r="C63" s="3" t="s">
        <v>29</v>
      </c>
      <c r="D63" s="4">
        <v>290000</v>
      </c>
    </row>
    <row r="64" spans="2:4" ht="15" customHeight="1" x14ac:dyDescent="0.25">
      <c r="B64" s="7"/>
      <c r="C64" s="5" t="s">
        <v>6</v>
      </c>
      <c r="D64" s="6">
        <f>SUM(D63:D63)</f>
        <v>290000</v>
      </c>
    </row>
    <row r="65" spans="2:4" ht="15" customHeight="1" x14ac:dyDescent="0.25">
      <c r="B65" s="8"/>
      <c r="C65" s="9"/>
      <c r="D65" s="9"/>
    </row>
    <row r="66" spans="2:4" ht="15" customHeight="1" x14ac:dyDescent="0.25">
      <c r="B66" s="8"/>
      <c r="C66" s="9"/>
      <c r="D66" s="9"/>
    </row>
    <row r="67" spans="2:4" ht="15" customHeight="1" x14ac:dyDescent="0.25">
      <c r="B67" s="19"/>
      <c r="C67" s="13"/>
      <c r="D67" s="13"/>
    </row>
    <row r="68" spans="2:4" ht="15" customHeight="1" x14ac:dyDescent="0.25">
      <c r="B68" s="51" t="s">
        <v>31</v>
      </c>
      <c r="C68" s="52" t="s">
        <v>16</v>
      </c>
      <c r="D68" s="50" t="s">
        <v>4</v>
      </c>
    </row>
    <row r="69" spans="2:4" ht="15" customHeight="1" x14ac:dyDescent="0.25">
      <c r="B69" s="2" t="s">
        <v>1</v>
      </c>
      <c r="C69" s="3" t="s">
        <v>78</v>
      </c>
      <c r="D69" s="4">
        <v>300000</v>
      </c>
    </row>
    <row r="70" spans="2:4" ht="15" customHeight="1" x14ac:dyDescent="0.25">
      <c r="B70" s="2" t="s">
        <v>5</v>
      </c>
      <c r="C70" s="3" t="s">
        <v>80</v>
      </c>
      <c r="D70" s="4">
        <v>560000</v>
      </c>
    </row>
    <row r="71" spans="2:4" ht="15" customHeight="1" x14ac:dyDescent="0.25">
      <c r="B71" s="2" t="s">
        <v>9</v>
      </c>
      <c r="C71" s="3" t="s">
        <v>81</v>
      </c>
      <c r="D71" s="4">
        <v>296000</v>
      </c>
    </row>
    <row r="72" spans="2:4" ht="15" customHeight="1" x14ac:dyDescent="0.25">
      <c r="B72" s="2" t="s">
        <v>13</v>
      </c>
      <c r="C72" s="3" t="s">
        <v>18</v>
      </c>
      <c r="D72" s="4">
        <v>840000</v>
      </c>
    </row>
    <row r="73" spans="2:4" ht="15" customHeight="1" x14ac:dyDescent="0.25">
      <c r="B73" s="2"/>
      <c r="C73" s="5" t="s">
        <v>6</v>
      </c>
      <c r="D73" s="6">
        <f>SUM(D69:D72)</f>
        <v>1996000</v>
      </c>
    </row>
    <row r="74" spans="2:4" ht="15" customHeight="1" x14ac:dyDescent="0.25">
      <c r="B74" s="16"/>
      <c r="C74" s="17"/>
      <c r="D74" s="18"/>
    </row>
    <row r="75" spans="2:4" ht="15" customHeight="1" x14ac:dyDescent="0.25">
      <c r="B75" s="19"/>
      <c r="C75" s="13"/>
      <c r="D75" s="20"/>
    </row>
    <row r="76" spans="2:4" ht="15" customHeight="1" x14ac:dyDescent="0.25">
      <c r="B76" s="31" t="s">
        <v>31</v>
      </c>
      <c r="C76" s="34" t="s">
        <v>38</v>
      </c>
      <c r="D76" s="33" t="s">
        <v>4</v>
      </c>
    </row>
    <row r="77" spans="2:4" ht="15" customHeight="1" x14ac:dyDescent="0.25">
      <c r="B77" s="7" t="s">
        <v>1</v>
      </c>
      <c r="C77" s="3" t="s">
        <v>15</v>
      </c>
      <c r="D77" s="4">
        <v>1195000</v>
      </c>
    </row>
    <row r="78" spans="2:4" ht="15" customHeight="1" x14ac:dyDescent="0.25">
      <c r="B78" s="7" t="s">
        <v>9</v>
      </c>
      <c r="C78" s="3" t="s">
        <v>8</v>
      </c>
      <c r="D78" s="4">
        <v>95000</v>
      </c>
    </row>
    <row r="79" spans="2:4" ht="15" customHeight="1" x14ac:dyDescent="0.25">
      <c r="B79" s="7" t="s">
        <v>20</v>
      </c>
      <c r="C79" s="3" t="s">
        <v>27</v>
      </c>
      <c r="D79" s="4">
        <v>706000</v>
      </c>
    </row>
    <row r="80" spans="2:4" ht="15" customHeight="1" x14ac:dyDescent="0.25">
      <c r="B80" s="7"/>
      <c r="C80" s="5" t="s">
        <v>6</v>
      </c>
      <c r="D80" s="6">
        <f>SUM(D77:D79)</f>
        <v>1996000</v>
      </c>
    </row>
    <row r="81" spans="2:4" ht="15" customHeight="1" x14ac:dyDescent="0.25">
      <c r="B81" s="16"/>
      <c r="C81" s="17"/>
      <c r="D81" s="17"/>
    </row>
    <row r="82" spans="2:4" ht="15" customHeight="1" x14ac:dyDescent="0.25">
      <c r="B82" s="10"/>
      <c r="C82" s="12"/>
      <c r="D82" s="12"/>
    </row>
    <row r="83" spans="2:4" ht="15" customHeight="1" x14ac:dyDescent="0.25">
      <c r="B83" s="10"/>
      <c r="C83" s="12"/>
      <c r="D83" s="12"/>
    </row>
    <row r="84" spans="2:4" ht="15" customHeight="1" x14ac:dyDescent="0.25">
      <c r="B84" s="19"/>
      <c r="C84" s="13"/>
      <c r="D84" s="13"/>
    </row>
    <row r="85" spans="2:4" ht="15" customHeight="1" x14ac:dyDescent="0.25">
      <c r="B85" s="51" t="s">
        <v>33</v>
      </c>
      <c r="C85" s="52" t="s">
        <v>21</v>
      </c>
      <c r="D85" s="50" t="s">
        <v>4</v>
      </c>
    </row>
    <row r="86" spans="2:4" ht="15" customHeight="1" x14ac:dyDescent="0.25">
      <c r="B86" s="45" t="s">
        <v>1</v>
      </c>
      <c r="C86" s="3" t="s">
        <v>114</v>
      </c>
      <c r="D86" s="4">
        <v>935000</v>
      </c>
    </row>
    <row r="87" spans="2:4" ht="15" customHeight="1" x14ac:dyDescent="0.25">
      <c r="B87" s="2" t="s">
        <v>5</v>
      </c>
      <c r="C87" s="3" t="s">
        <v>84</v>
      </c>
      <c r="D87" s="4">
        <v>1400000</v>
      </c>
    </row>
    <row r="88" spans="2:4" ht="15" customHeight="1" x14ac:dyDescent="0.25">
      <c r="B88" s="45" t="s">
        <v>9</v>
      </c>
      <c r="C88" s="3" t="s">
        <v>91</v>
      </c>
      <c r="D88" s="4">
        <v>400000</v>
      </c>
    </row>
    <row r="89" spans="2:4" ht="15" customHeight="1" x14ac:dyDescent="0.25">
      <c r="B89" s="2" t="s">
        <v>13</v>
      </c>
      <c r="C89" s="3" t="s">
        <v>85</v>
      </c>
      <c r="D89" s="4">
        <v>600000</v>
      </c>
    </row>
    <row r="90" spans="2:4" ht="15" customHeight="1" x14ac:dyDescent="0.25">
      <c r="B90" s="45" t="s">
        <v>14</v>
      </c>
      <c r="C90" s="3" t="s">
        <v>22</v>
      </c>
      <c r="D90" s="4">
        <v>400000</v>
      </c>
    </row>
    <row r="91" spans="2:4" ht="15" customHeight="1" x14ac:dyDescent="0.25">
      <c r="B91" s="2" t="s">
        <v>17</v>
      </c>
      <c r="C91" s="3" t="s">
        <v>86</v>
      </c>
      <c r="D91" s="4">
        <v>1500000</v>
      </c>
    </row>
    <row r="92" spans="2:4" ht="15" customHeight="1" x14ac:dyDescent="0.25">
      <c r="B92" s="45" t="s">
        <v>19</v>
      </c>
      <c r="C92" s="3" t="s">
        <v>24</v>
      </c>
      <c r="D92" s="4">
        <v>150000</v>
      </c>
    </row>
    <row r="93" spans="2:4" ht="15" customHeight="1" x14ac:dyDescent="0.25">
      <c r="B93" s="2" t="s">
        <v>20</v>
      </c>
      <c r="C93" s="3" t="s">
        <v>95</v>
      </c>
      <c r="D93" s="4">
        <v>2000000</v>
      </c>
    </row>
    <row r="94" spans="2:4" ht="15" customHeight="1" x14ac:dyDescent="0.25">
      <c r="B94" s="45" t="s">
        <v>25</v>
      </c>
      <c r="C94" s="3" t="s">
        <v>23</v>
      </c>
      <c r="D94" s="4">
        <v>5440000</v>
      </c>
    </row>
    <row r="95" spans="2:4" ht="15" customHeight="1" x14ac:dyDescent="0.25">
      <c r="B95" s="2" t="s">
        <v>26</v>
      </c>
      <c r="C95" s="3" t="s">
        <v>97</v>
      </c>
      <c r="D95" s="4">
        <v>2810000</v>
      </c>
    </row>
    <row r="96" spans="2:4" ht="15" customHeight="1" x14ac:dyDescent="0.25">
      <c r="B96" s="45" t="s">
        <v>70</v>
      </c>
      <c r="C96" s="3" t="s">
        <v>98</v>
      </c>
      <c r="D96" s="4">
        <v>8000000</v>
      </c>
    </row>
    <row r="97" spans="2:4" ht="15" customHeight="1" x14ac:dyDescent="0.25">
      <c r="B97" s="2" t="s">
        <v>71</v>
      </c>
      <c r="C97" s="3" t="s">
        <v>99</v>
      </c>
      <c r="D97" s="4">
        <v>5000000</v>
      </c>
    </row>
    <row r="98" spans="2:4" ht="15" customHeight="1" x14ac:dyDescent="0.25">
      <c r="B98" s="2"/>
      <c r="C98" s="5" t="s">
        <v>6</v>
      </c>
      <c r="D98" s="6">
        <f>SUM(D86:D97)</f>
        <v>28635000</v>
      </c>
    </row>
    <row r="99" spans="2:4" ht="15" customHeight="1" x14ac:dyDescent="0.25">
      <c r="B99" s="16"/>
      <c r="C99" s="17"/>
      <c r="D99" s="18"/>
    </row>
    <row r="100" spans="2:4" ht="15" customHeight="1" x14ac:dyDescent="0.25">
      <c r="B100" s="19"/>
      <c r="C100" s="13"/>
      <c r="D100" s="20"/>
    </row>
    <row r="101" spans="2:4" ht="15" customHeight="1" x14ac:dyDescent="0.25">
      <c r="B101" s="31" t="s">
        <v>33</v>
      </c>
      <c r="C101" s="34" t="s">
        <v>38</v>
      </c>
      <c r="D101" s="33" t="s">
        <v>4</v>
      </c>
    </row>
    <row r="102" spans="2:4" ht="15" customHeight="1" x14ac:dyDescent="0.25">
      <c r="B102" s="7" t="s">
        <v>1</v>
      </c>
      <c r="C102" s="3" t="s">
        <v>15</v>
      </c>
      <c r="D102" s="4">
        <v>14625000</v>
      </c>
    </row>
    <row r="103" spans="2:4" ht="15" customHeight="1" x14ac:dyDescent="0.25">
      <c r="B103" s="7" t="s">
        <v>5</v>
      </c>
      <c r="C103" s="3" t="s">
        <v>10</v>
      </c>
      <c r="D103" s="4">
        <v>1360000</v>
      </c>
    </row>
    <row r="104" spans="2:4" ht="15" customHeight="1" x14ac:dyDescent="0.25">
      <c r="B104" s="7" t="s">
        <v>9</v>
      </c>
      <c r="C104" s="3" t="s">
        <v>8</v>
      </c>
      <c r="D104" s="4">
        <v>3850000</v>
      </c>
    </row>
    <row r="105" spans="2:4" ht="15" customHeight="1" x14ac:dyDescent="0.25">
      <c r="B105" s="7" t="s">
        <v>13</v>
      </c>
      <c r="C105" s="3" t="s">
        <v>28</v>
      </c>
      <c r="D105" s="4">
        <v>7550000</v>
      </c>
    </row>
    <row r="106" spans="2:4" ht="15" customHeight="1" x14ac:dyDescent="0.25">
      <c r="B106" s="7" t="s">
        <v>14</v>
      </c>
      <c r="C106" s="3" t="s">
        <v>30</v>
      </c>
      <c r="D106" s="4">
        <v>150000</v>
      </c>
    </row>
    <row r="107" spans="2:4" ht="15" customHeight="1" x14ac:dyDescent="0.25">
      <c r="B107" s="7" t="s">
        <v>17</v>
      </c>
      <c r="C107" s="27" t="s">
        <v>68</v>
      </c>
      <c r="D107" s="4">
        <v>400000</v>
      </c>
    </row>
    <row r="108" spans="2:4" ht="15" customHeight="1" x14ac:dyDescent="0.25">
      <c r="B108" s="7" t="s">
        <v>19</v>
      </c>
      <c r="C108" s="3" t="s">
        <v>27</v>
      </c>
      <c r="D108" s="4">
        <v>400000</v>
      </c>
    </row>
    <row r="109" spans="2:4" ht="15" customHeight="1" x14ac:dyDescent="0.25">
      <c r="B109" s="7" t="s">
        <v>20</v>
      </c>
      <c r="C109" s="3" t="s">
        <v>29</v>
      </c>
      <c r="D109" s="4">
        <v>300000</v>
      </c>
    </row>
    <row r="110" spans="2:4" ht="15" customHeight="1" x14ac:dyDescent="0.25">
      <c r="B110" s="7"/>
      <c r="C110" s="5" t="s">
        <v>6</v>
      </c>
      <c r="D110" s="6">
        <f>SUM(D102:D109)</f>
        <v>28635000</v>
      </c>
    </row>
    <row r="111" spans="2:4" ht="15" customHeight="1" x14ac:dyDescent="0.25">
      <c r="B111" s="16"/>
      <c r="C111" s="17"/>
      <c r="D111" s="17"/>
    </row>
    <row r="112" spans="2:4" ht="15" customHeight="1" x14ac:dyDescent="0.25">
      <c r="B112" s="10"/>
      <c r="C112" s="12"/>
      <c r="D112" s="12"/>
    </row>
    <row r="113" spans="2:4" ht="15" customHeight="1" x14ac:dyDescent="0.25">
      <c r="B113" s="19"/>
      <c r="C113" s="13"/>
      <c r="D113" s="13"/>
    </row>
    <row r="114" spans="2:4" ht="15" customHeight="1" x14ac:dyDescent="0.25">
      <c r="B114" s="51" t="s">
        <v>58</v>
      </c>
      <c r="C114" s="52" t="s">
        <v>32</v>
      </c>
      <c r="D114" s="50" t="s">
        <v>4</v>
      </c>
    </row>
    <row r="115" spans="2:4" ht="15" customHeight="1" x14ac:dyDescent="0.25">
      <c r="B115" s="45" t="s">
        <v>1</v>
      </c>
      <c r="C115" s="3" t="s">
        <v>115</v>
      </c>
      <c r="D115" s="4">
        <v>150000</v>
      </c>
    </row>
    <row r="116" spans="2:4" ht="15" customHeight="1" x14ac:dyDescent="0.25">
      <c r="B116" s="2" t="s">
        <v>5</v>
      </c>
      <c r="C116" s="3" t="s">
        <v>107</v>
      </c>
      <c r="D116" s="4">
        <v>1050000</v>
      </c>
    </row>
    <row r="117" spans="2:4" ht="15" customHeight="1" x14ac:dyDescent="0.25">
      <c r="B117" s="2"/>
      <c r="C117" s="5" t="s">
        <v>6</v>
      </c>
      <c r="D117" s="6">
        <f>SUM(D115:D116)</f>
        <v>1200000</v>
      </c>
    </row>
    <row r="118" spans="2:4" ht="15" customHeight="1" x14ac:dyDescent="0.25">
      <c r="B118" s="16"/>
      <c r="C118" s="17"/>
      <c r="D118" s="18"/>
    </row>
    <row r="119" spans="2:4" ht="15" customHeight="1" x14ac:dyDescent="0.25">
      <c r="B119" s="19"/>
      <c r="C119" s="13"/>
      <c r="D119" s="20"/>
    </row>
    <row r="120" spans="2:4" ht="15" customHeight="1" x14ac:dyDescent="0.25">
      <c r="B120" s="31" t="s">
        <v>58</v>
      </c>
      <c r="C120" s="34" t="s">
        <v>38</v>
      </c>
      <c r="D120" s="33" t="s">
        <v>4</v>
      </c>
    </row>
    <row r="121" spans="2:4" ht="15" customHeight="1" x14ac:dyDescent="0.25">
      <c r="B121" s="7" t="s">
        <v>1</v>
      </c>
      <c r="C121" s="3" t="s">
        <v>69</v>
      </c>
      <c r="D121" s="4">
        <v>150000</v>
      </c>
    </row>
    <row r="122" spans="2:4" ht="15" customHeight="1" x14ac:dyDescent="0.25">
      <c r="B122" s="7" t="s">
        <v>5</v>
      </c>
      <c r="C122" s="3" t="s">
        <v>83</v>
      </c>
      <c r="D122" s="4">
        <v>1050000</v>
      </c>
    </row>
    <row r="123" spans="2:4" ht="15" customHeight="1" x14ac:dyDescent="0.25">
      <c r="B123" s="7"/>
      <c r="C123" s="5" t="s">
        <v>6</v>
      </c>
      <c r="D123" s="6">
        <f>SUM(D121:D122)</f>
        <v>1200000</v>
      </c>
    </row>
    <row r="124" spans="2:4" ht="15" customHeight="1" x14ac:dyDescent="0.25">
      <c r="B124" s="16"/>
      <c r="C124" s="17"/>
      <c r="D124" s="18"/>
    </row>
    <row r="125" spans="2:4" ht="15" customHeight="1" x14ac:dyDescent="0.25">
      <c r="B125" s="10"/>
      <c r="C125" s="12"/>
      <c r="D125" s="65"/>
    </row>
    <row r="126" spans="2:4" ht="15" customHeight="1" x14ac:dyDescent="0.25">
      <c r="B126" s="19"/>
      <c r="C126" s="13"/>
      <c r="D126" s="20"/>
    </row>
    <row r="127" spans="2:4" ht="15" customHeight="1" x14ac:dyDescent="0.25">
      <c r="B127" s="51" t="s">
        <v>59</v>
      </c>
      <c r="C127" s="52" t="s">
        <v>34</v>
      </c>
      <c r="D127" s="50" t="s">
        <v>4</v>
      </c>
    </row>
    <row r="128" spans="2:4" ht="15" customHeight="1" x14ac:dyDescent="0.25">
      <c r="B128" s="2" t="s">
        <v>1</v>
      </c>
      <c r="C128" s="3" t="s">
        <v>82</v>
      </c>
      <c r="D128" s="4">
        <v>720000</v>
      </c>
    </row>
    <row r="129" spans="2:4" ht="15" customHeight="1" x14ac:dyDescent="0.25">
      <c r="B129" s="2"/>
      <c r="C129" s="5" t="s">
        <v>6</v>
      </c>
      <c r="D129" s="6">
        <f>SUM(D128)</f>
        <v>720000</v>
      </c>
    </row>
    <row r="130" spans="2:4" ht="15" customHeight="1" x14ac:dyDescent="0.25">
      <c r="B130" s="16"/>
      <c r="C130" s="17"/>
      <c r="D130" s="18"/>
    </row>
    <row r="131" spans="2:4" ht="15" customHeight="1" x14ac:dyDescent="0.25">
      <c r="B131" s="19"/>
      <c r="C131" s="13"/>
      <c r="D131" s="20"/>
    </row>
    <row r="132" spans="2:4" ht="15" customHeight="1" x14ac:dyDescent="0.25">
      <c r="B132" s="31" t="s">
        <v>59</v>
      </c>
      <c r="C132" s="34" t="s">
        <v>38</v>
      </c>
      <c r="D132" s="33" t="s">
        <v>4</v>
      </c>
    </row>
    <row r="133" spans="2:4" ht="15" customHeight="1" x14ac:dyDescent="0.25">
      <c r="B133" s="7" t="s">
        <v>1</v>
      </c>
      <c r="C133" s="3" t="s">
        <v>10</v>
      </c>
      <c r="D133" s="4">
        <v>500000</v>
      </c>
    </row>
    <row r="134" spans="2:4" ht="15" customHeight="1" x14ac:dyDescent="0.25">
      <c r="B134" s="7" t="s">
        <v>5</v>
      </c>
      <c r="C134" s="3" t="s">
        <v>83</v>
      </c>
      <c r="D134" s="4">
        <v>220000</v>
      </c>
    </row>
    <row r="135" spans="2:4" ht="15" customHeight="1" x14ac:dyDescent="0.25">
      <c r="B135" s="7"/>
      <c r="C135" s="5" t="s">
        <v>6</v>
      </c>
      <c r="D135" s="6">
        <f>SUM(D133:D134)</f>
        <v>720000</v>
      </c>
    </row>
    <row r="136" spans="2:4" ht="15" customHeight="1" x14ac:dyDescent="0.25">
      <c r="B136" s="21"/>
      <c r="C136" s="22"/>
      <c r="D136" s="22"/>
    </row>
    <row r="137" spans="2:4" ht="15" customHeight="1" x14ac:dyDescent="0.25">
      <c r="B137" s="8"/>
      <c r="C137" s="9"/>
      <c r="D137" s="9"/>
    </row>
    <row r="138" spans="2:4" ht="15" customHeight="1" x14ac:dyDescent="0.25">
      <c r="B138" s="8"/>
      <c r="C138" s="9"/>
      <c r="D138" s="9"/>
    </row>
    <row r="139" spans="2:4" ht="35.25" customHeight="1" x14ac:dyDescent="0.25">
      <c r="B139" s="23" t="s">
        <v>13</v>
      </c>
      <c r="C139" s="88" t="s">
        <v>35</v>
      </c>
      <c r="D139" s="88"/>
    </row>
    <row r="140" spans="2:4" ht="15" customHeight="1" x14ac:dyDescent="0.25">
      <c r="B140" s="19"/>
      <c r="C140" s="13"/>
      <c r="D140" s="13"/>
    </row>
    <row r="141" spans="2:4" ht="15" customHeight="1" x14ac:dyDescent="0.25">
      <c r="B141" s="51" t="s">
        <v>2</v>
      </c>
      <c r="C141" s="52" t="s">
        <v>3</v>
      </c>
      <c r="D141" s="50" t="s">
        <v>4</v>
      </c>
    </row>
    <row r="142" spans="2:4" ht="15" customHeight="1" x14ac:dyDescent="0.25">
      <c r="B142" s="2" t="s">
        <v>1</v>
      </c>
      <c r="C142" s="3" t="s">
        <v>36</v>
      </c>
      <c r="D142" s="4">
        <v>800000</v>
      </c>
    </row>
    <row r="143" spans="2:4" ht="15" customHeight="1" x14ac:dyDescent="0.25">
      <c r="B143" s="2" t="s">
        <v>5</v>
      </c>
      <c r="C143" s="3" t="s">
        <v>89</v>
      </c>
      <c r="D143" s="4">
        <v>2650000</v>
      </c>
    </row>
    <row r="144" spans="2:4" ht="15" customHeight="1" x14ac:dyDescent="0.25">
      <c r="B144" s="2"/>
      <c r="C144" s="5" t="s">
        <v>6</v>
      </c>
      <c r="D144" s="6">
        <f>SUM(D142:D143)</f>
        <v>3450000</v>
      </c>
    </row>
    <row r="145" spans="2:4" ht="15" customHeight="1" x14ac:dyDescent="0.25">
      <c r="B145" s="16"/>
      <c r="C145" s="17"/>
      <c r="D145" s="18"/>
    </row>
    <row r="146" spans="2:4" ht="15" customHeight="1" x14ac:dyDescent="0.25">
      <c r="B146" s="19"/>
      <c r="C146" s="13"/>
      <c r="D146" s="20"/>
    </row>
    <row r="147" spans="2:4" ht="15" customHeight="1" x14ac:dyDescent="0.25">
      <c r="B147" s="31" t="s">
        <v>2</v>
      </c>
      <c r="C147" s="34" t="s">
        <v>38</v>
      </c>
      <c r="D147" s="33" t="s">
        <v>4</v>
      </c>
    </row>
    <row r="148" spans="2:4" ht="15" customHeight="1" x14ac:dyDescent="0.25">
      <c r="B148" s="7" t="s">
        <v>1</v>
      </c>
      <c r="C148" s="3" t="s">
        <v>15</v>
      </c>
      <c r="D148" s="4">
        <v>2785000</v>
      </c>
    </row>
    <row r="149" spans="2:4" ht="15" customHeight="1" x14ac:dyDescent="0.25">
      <c r="B149" s="7" t="s">
        <v>5</v>
      </c>
      <c r="C149" s="3" t="s">
        <v>69</v>
      </c>
      <c r="D149" s="4">
        <v>400000</v>
      </c>
    </row>
    <row r="150" spans="2:4" ht="15" customHeight="1" x14ac:dyDescent="0.25">
      <c r="B150" s="7" t="s">
        <v>9</v>
      </c>
      <c r="C150" s="3" t="s">
        <v>90</v>
      </c>
      <c r="D150" s="4">
        <v>265000</v>
      </c>
    </row>
    <row r="151" spans="2:4" ht="15" customHeight="1" x14ac:dyDescent="0.25">
      <c r="B151" s="7"/>
      <c r="C151" s="5" t="s">
        <v>6</v>
      </c>
      <c r="D151" s="6">
        <f>SUM(D148:D150)</f>
        <v>3450000</v>
      </c>
    </row>
    <row r="152" spans="2:4" ht="15" customHeight="1" x14ac:dyDescent="0.25">
      <c r="B152" s="16"/>
      <c r="C152" s="17"/>
      <c r="D152" s="18"/>
    </row>
    <row r="153" spans="2:4" ht="15" customHeight="1" x14ac:dyDescent="0.25">
      <c r="B153" s="10"/>
      <c r="C153" s="12"/>
      <c r="D153" s="65"/>
    </row>
    <row r="154" spans="2:4" ht="15" customHeight="1" x14ac:dyDescent="0.25">
      <c r="B154" s="19"/>
      <c r="C154" s="13"/>
      <c r="D154" s="20"/>
    </row>
    <row r="155" spans="2:4" ht="15" customHeight="1" x14ac:dyDescent="0.25">
      <c r="B155" s="51" t="s">
        <v>31</v>
      </c>
      <c r="C155" s="52" t="s">
        <v>16</v>
      </c>
      <c r="D155" s="50" t="s">
        <v>4</v>
      </c>
    </row>
    <row r="156" spans="2:4" ht="15" customHeight="1" x14ac:dyDescent="0.25">
      <c r="B156" s="2" t="s">
        <v>1</v>
      </c>
      <c r="C156" s="3" t="s">
        <v>79</v>
      </c>
      <c r="D156" s="4">
        <v>5820000</v>
      </c>
    </row>
    <row r="157" spans="2:4" ht="15" customHeight="1" x14ac:dyDescent="0.25">
      <c r="B157" s="2"/>
      <c r="C157" s="5" t="s">
        <v>6</v>
      </c>
      <c r="D157" s="6">
        <f>SUM(D156:D156)</f>
        <v>5820000</v>
      </c>
    </row>
    <row r="158" spans="2:4" ht="15" customHeight="1" x14ac:dyDescent="0.25">
      <c r="B158" s="16"/>
      <c r="C158" s="17"/>
      <c r="D158" s="18"/>
    </row>
    <row r="159" spans="2:4" ht="15" customHeight="1" x14ac:dyDescent="0.25">
      <c r="B159" s="19"/>
      <c r="C159" s="13"/>
      <c r="D159" s="20"/>
    </row>
    <row r="160" spans="2:4" ht="15" customHeight="1" x14ac:dyDescent="0.25">
      <c r="B160" s="31" t="s">
        <v>31</v>
      </c>
      <c r="C160" s="34" t="s">
        <v>38</v>
      </c>
      <c r="D160" s="33" t="s">
        <v>4</v>
      </c>
    </row>
    <row r="161" spans="2:4" ht="15" customHeight="1" x14ac:dyDescent="0.25">
      <c r="B161" s="7" t="s">
        <v>1</v>
      </c>
      <c r="C161" s="3" t="s">
        <v>15</v>
      </c>
      <c r="D161" s="4">
        <v>4100000</v>
      </c>
    </row>
    <row r="162" spans="2:4" ht="15" customHeight="1" x14ac:dyDescent="0.25">
      <c r="B162" s="7" t="s">
        <v>5</v>
      </c>
      <c r="C162" s="3" t="s">
        <v>69</v>
      </c>
      <c r="D162" s="4">
        <v>615000</v>
      </c>
    </row>
    <row r="163" spans="2:4" ht="15" customHeight="1" x14ac:dyDescent="0.25">
      <c r="B163" s="7" t="s">
        <v>9</v>
      </c>
      <c r="C163" s="3" t="s">
        <v>27</v>
      </c>
      <c r="D163" s="4">
        <v>1105000</v>
      </c>
    </row>
    <row r="164" spans="2:4" ht="15" customHeight="1" x14ac:dyDescent="0.25">
      <c r="B164" s="7"/>
      <c r="C164" s="5" t="s">
        <v>6</v>
      </c>
      <c r="D164" s="6">
        <f>SUM(D161:D163)</f>
        <v>5820000</v>
      </c>
    </row>
    <row r="165" spans="2:4" x14ac:dyDescent="0.25">
      <c r="B165" s="43"/>
    </row>
    <row r="166" spans="2:4" x14ac:dyDescent="0.25">
      <c r="B166" s="61"/>
      <c r="D166" s="48"/>
    </row>
    <row r="167" spans="2:4" x14ac:dyDescent="0.25">
      <c r="B167" s="43"/>
    </row>
    <row r="168" spans="2:4" ht="15" customHeight="1" x14ac:dyDescent="0.25">
      <c r="B168" s="51" t="s">
        <v>33</v>
      </c>
      <c r="C168" s="52" t="s">
        <v>21</v>
      </c>
      <c r="D168" s="50" t="s">
        <v>4</v>
      </c>
    </row>
    <row r="169" spans="2:4" ht="15" customHeight="1" x14ac:dyDescent="0.25">
      <c r="B169" s="45" t="s">
        <v>1</v>
      </c>
      <c r="C169" s="3" t="s">
        <v>101</v>
      </c>
      <c r="D169" s="4">
        <v>3000000</v>
      </c>
    </row>
    <row r="170" spans="2:4" ht="15" customHeight="1" x14ac:dyDescent="0.25">
      <c r="B170" s="45" t="s">
        <v>5</v>
      </c>
      <c r="C170" s="3" t="s">
        <v>103</v>
      </c>
      <c r="D170" s="4">
        <v>195000</v>
      </c>
    </row>
    <row r="171" spans="2:4" ht="15" customHeight="1" x14ac:dyDescent="0.25">
      <c r="B171" s="45" t="s">
        <v>9</v>
      </c>
      <c r="C171" s="3" t="s">
        <v>108</v>
      </c>
      <c r="D171" s="4">
        <v>75000</v>
      </c>
    </row>
    <row r="172" spans="2:4" ht="15" customHeight="1" x14ac:dyDescent="0.25">
      <c r="B172" s="45" t="s">
        <v>13</v>
      </c>
      <c r="C172" s="3" t="s">
        <v>105</v>
      </c>
      <c r="D172" s="4">
        <v>430000</v>
      </c>
    </row>
    <row r="173" spans="2:4" ht="15" customHeight="1" x14ac:dyDescent="0.25">
      <c r="B173" s="45" t="s">
        <v>14</v>
      </c>
      <c r="C173" s="3" t="s">
        <v>109</v>
      </c>
      <c r="D173" s="4">
        <v>40000</v>
      </c>
    </row>
    <row r="174" spans="2:4" ht="15" customHeight="1" x14ac:dyDescent="0.25">
      <c r="B174" s="45" t="s">
        <v>17</v>
      </c>
      <c r="C174" s="3" t="s">
        <v>110</v>
      </c>
      <c r="D174" s="4">
        <v>3200000</v>
      </c>
    </row>
    <row r="175" spans="2:4" ht="15" customHeight="1" x14ac:dyDescent="0.25">
      <c r="B175" s="45" t="s">
        <v>19</v>
      </c>
      <c r="C175" s="3" t="s">
        <v>112</v>
      </c>
      <c r="D175" s="4">
        <v>360000</v>
      </c>
    </row>
    <row r="176" spans="2:4" ht="15" customHeight="1" x14ac:dyDescent="0.25">
      <c r="B176" s="45" t="s">
        <v>20</v>
      </c>
      <c r="C176" s="3" t="s">
        <v>113</v>
      </c>
      <c r="D176" s="4">
        <v>1200000</v>
      </c>
    </row>
    <row r="177" spans="2:4" ht="15" customHeight="1" x14ac:dyDescent="0.25">
      <c r="B177" s="45" t="s">
        <v>25</v>
      </c>
      <c r="C177" s="3" t="s">
        <v>87</v>
      </c>
      <c r="D177" s="4">
        <v>800000</v>
      </c>
    </row>
    <row r="178" spans="2:4" ht="15" customHeight="1" x14ac:dyDescent="0.25">
      <c r="B178" s="45" t="s">
        <v>26</v>
      </c>
      <c r="C178" s="3" t="s">
        <v>96</v>
      </c>
      <c r="D178" s="4">
        <v>20000</v>
      </c>
    </row>
    <row r="179" spans="2:4" ht="15" customHeight="1" x14ac:dyDescent="0.25">
      <c r="B179" s="45" t="s">
        <v>70</v>
      </c>
      <c r="C179" s="3" t="s">
        <v>100</v>
      </c>
      <c r="D179" s="4">
        <v>700000</v>
      </c>
    </row>
    <row r="180" spans="2:4" ht="15" customHeight="1" x14ac:dyDescent="0.25">
      <c r="B180" s="56"/>
      <c r="C180" s="40" t="s">
        <v>6</v>
      </c>
      <c r="D180" s="55">
        <f>SUM(D169:D179)</f>
        <v>10020000</v>
      </c>
    </row>
    <row r="181" spans="2:4" ht="15" customHeight="1" x14ac:dyDescent="0.25">
      <c r="B181" s="16"/>
      <c r="C181" s="17"/>
      <c r="D181" s="24"/>
    </row>
    <row r="182" spans="2:4" ht="15" customHeight="1" x14ac:dyDescent="0.25">
      <c r="B182" s="19"/>
      <c r="C182" s="13"/>
      <c r="D182" s="66"/>
    </row>
    <row r="183" spans="2:4" ht="15" customHeight="1" x14ac:dyDescent="0.25">
      <c r="B183" s="31" t="s">
        <v>33</v>
      </c>
      <c r="C183" s="34" t="s">
        <v>38</v>
      </c>
      <c r="D183" s="33" t="s">
        <v>4</v>
      </c>
    </row>
    <row r="184" spans="2:4" ht="15" customHeight="1" x14ac:dyDescent="0.25">
      <c r="B184" s="7" t="s">
        <v>1</v>
      </c>
      <c r="C184" s="3" t="s">
        <v>15</v>
      </c>
      <c r="D184" s="4">
        <v>1000000</v>
      </c>
    </row>
    <row r="185" spans="2:4" ht="15" customHeight="1" x14ac:dyDescent="0.25">
      <c r="B185" s="7" t="s">
        <v>5</v>
      </c>
      <c r="C185" s="3" t="s">
        <v>10</v>
      </c>
      <c r="D185" s="4">
        <v>425000</v>
      </c>
    </row>
    <row r="186" spans="2:4" ht="15" customHeight="1" x14ac:dyDescent="0.25">
      <c r="B186" s="7" t="s">
        <v>9</v>
      </c>
      <c r="C186" s="3" t="s">
        <v>8</v>
      </c>
      <c r="D186" s="4">
        <v>1150000</v>
      </c>
    </row>
    <row r="187" spans="2:4" ht="15" customHeight="1" x14ac:dyDescent="0.25">
      <c r="B187" s="7" t="s">
        <v>13</v>
      </c>
      <c r="C187" s="3" t="s">
        <v>27</v>
      </c>
      <c r="D187" s="4">
        <v>200000</v>
      </c>
    </row>
    <row r="188" spans="2:4" ht="15" customHeight="1" x14ac:dyDescent="0.25">
      <c r="B188" s="7" t="s">
        <v>14</v>
      </c>
      <c r="C188" s="3" t="s">
        <v>29</v>
      </c>
      <c r="D188" s="4">
        <v>20000</v>
      </c>
    </row>
    <row r="189" spans="2:4" ht="15" customHeight="1" x14ac:dyDescent="0.25">
      <c r="B189" s="7" t="s">
        <v>17</v>
      </c>
      <c r="C189" s="3" t="s">
        <v>88</v>
      </c>
      <c r="D189" s="4">
        <v>955000</v>
      </c>
    </row>
    <row r="190" spans="2:4" ht="15" customHeight="1" x14ac:dyDescent="0.25">
      <c r="B190" s="7" t="s">
        <v>19</v>
      </c>
      <c r="C190" s="3" t="s">
        <v>102</v>
      </c>
      <c r="D190" s="4">
        <v>2550000</v>
      </c>
    </row>
    <row r="191" spans="2:4" ht="15" customHeight="1" x14ac:dyDescent="0.25">
      <c r="B191" s="7" t="s">
        <v>20</v>
      </c>
      <c r="C191" s="3" t="s">
        <v>104</v>
      </c>
      <c r="D191" s="4">
        <v>40000</v>
      </c>
    </row>
    <row r="192" spans="2:4" ht="15" customHeight="1" x14ac:dyDescent="0.25">
      <c r="B192" s="7" t="s">
        <v>25</v>
      </c>
      <c r="C192" s="3" t="s">
        <v>106</v>
      </c>
      <c r="D192" s="4">
        <v>230000</v>
      </c>
    </row>
    <row r="193" spans="2:4" ht="15" customHeight="1" x14ac:dyDescent="0.25">
      <c r="B193" s="7" t="s">
        <v>26</v>
      </c>
      <c r="C193" s="3" t="s">
        <v>67</v>
      </c>
      <c r="D193" s="4">
        <v>40000</v>
      </c>
    </row>
    <row r="194" spans="2:4" ht="15" customHeight="1" x14ac:dyDescent="0.25">
      <c r="B194" s="7" t="s">
        <v>70</v>
      </c>
      <c r="C194" s="3" t="s">
        <v>111</v>
      </c>
      <c r="D194" s="4">
        <v>3410000</v>
      </c>
    </row>
    <row r="195" spans="2:4" ht="15" customHeight="1" x14ac:dyDescent="0.25">
      <c r="B195" s="57"/>
      <c r="C195" s="58" t="s">
        <v>6</v>
      </c>
      <c r="D195" s="55">
        <f>SUM(D184:D194)</f>
        <v>10020000</v>
      </c>
    </row>
    <row r="196" spans="2:4" x14ac:dyDescent="0.25">
      <c r="B196" s="16"/>
      <c r="C196" s="25"/>
      <c r="D196" s="47"/>
    </row>
    <row r="197" spans="2:4" x14ac:dyDescent="0.25">
      <c r="B197" s="10"/>
      <c r="C197" s="26"/>
      <c r="D197" s="48"/>
    </row>
    <row r="198" spans="2:4" x14ac:dyDescent="0.25">
      <c r="B198" s="10"/>
      <c r="C198" s="26"/>
      <c r="D198" s="48"/>
    </row>
    <row r="199" spans="2:4" ht="22.5" customHeight="1" x14ac:dyDescent="0.25">
      <c r="B199" s="89" t="s">
        <v>47</v>
      </c>
      <c r="C199" s="89"/>
      <c r="D199" s="89"/>
    </row>
    <row r="200" spans="2:4" x14ac:dyDescent="0.25">
      <c r="B200" s="10"/>
      <c r="C200" s="26"/>
      <c r="D200" s="48"/>
    </row>
    <row r="201" spans="2:4" ht="19.5" customHeight="1" x14ac:dyDescent="0.25">
      <c r="B201" s="90" t="s">
        <v>66</v>
      </c>
      <c r="C201" s="90"/>
      <c r="D201" s="90"/>
    </row>
    <row r="202" spans="2:4" ht="15" customHeight="1" x14ac:dyDescent="0.25">
      <c r="B202" s="42"/>
      <c r="C202" s="42"/>
      <c r="D202" s="44"/>
    </row>
    <row r="203" spans="2:4" ht="20.25" customHeight="1" x14ac:dyDescent="0.25">
      <c r="B203" s="91" t="s">
        <v>73</v>
      </c>
      <c r="C203" s="92"/>
      <c r="D203" s="28" t="s">
        <v>4</v>
      </c>
    </row>
    <row r="204" spans="2:4" ht="15" customHeight="1" x14ac:dyDescent="0.25">
      <c r="B204" s="77" t="s">
        <v>60</v>
      </c>
      <c r="C204" s="78"/>
      <c r="D204" s="14">
        <f>SUM(D43+D144)</f>
        <v>5650000</v>
      </c>
    </row>
    <row r="205" spans="2:4" ht="15" customHeight="1" x14ac:dyDescent="0.25">
      <c r="B205" s="79" t="s">
        <v>61</v>
      </c>
      <c r="C205" s="80"/>
      <c r="D205" s="14">
        <v>0</v>
      </c>
    </row>
    <row r="206" spans="2:4" ht="15" customHeight="1" x14ac:dyDescent="0.25">
      <c r="B206" s="77" t="s">
        <v>116</v>
      </c>
      <c r="C206" s="78"/>
      <c r="D206" s="14">
        <f>SUM(D59)</f>
        <v>290000</v>
      </c>
    </row>
    <row r="207" spans="2:4" ht="15" customHeight="1" x14ac:dyDescent="0.25">
      <c r="B207" s="77" t="s">
        <v>120</v>
      </c>
      <c r="C207" s="78"/>
      <c r="D207" s="14">
        <v>0</v>
      </c>
    </row>
    <row r="208" spans="2:4" ht="15" customHeight="1" x14ac:dyDescent="0.25">
      <c r="B208" s="77" t="s">
        <v>62</v>
      </c>
      <c r="C208" s="78"/>
      <c r="D208" s="14">
        <f>SUM(D73+D157)</f>
        <v>7816000</v>
      </c>
    </row>
    <row r="209" spans="2:6" ht="15" customHeight="1" x14ac:dyDescent="0.25">
      <c r="B209" s="77" t="s">
        <v>63</v>
      </c>
      <c r="C209" s="78"/>
      <c r="D209" s="14">
        <f>SUM(D98+D180)</f>
        <v>38655000</v>
      </c>
    </row>
    <row r="210" spans="2:6" ht="15" customHeight="1" x14ac:dyDescent="0.25">
      <c r="B210" s="77" t="s">
        <v>64</v>
      </c>
      <c r="C210" s="78"/>
      <c r="D210" s="14">
        <f>SUM(D117)</f>
        <v>1200000</v>
      </c>
    </row>
    <row r="211" spans="2:6" ht="15" customHeight="1" x14ac:dyDescent="0.25">
      <c r="B211" s="77" t="s">
        <v>65</v>
      </c>
      <c r="C211" s="78"/>
      <c r="D211" s="14">
        <f>SUM(D129)</f>
        <v>720000</v>
      </c>
    </row>
    <row r="212" spans="2:6" ht="15" customHeight="1" x14ac:dyDescent="0.25">
      <c r="B212" s="77" t="s">
        <v>121</v>
      </c>
      <c r="C212" s="78"/>
      <c r="D212" s="14">
        <v>0</v>
      </c>
    </row>
    <row r="213" spans="2:6" ht="15" customHeight="1" x14ac:dyDescent="0.25">
      <c r="B213" s="85" t="s">
        <v>11</v>
      </c>
      <c r="C213" s="86"/>
      <c r="D213" s="37">
        <f>SUM(D204:D211)</f>
        <v>54331000</v>
      </c>
    </row>
    <row r="214" spans="2:6" ht="15" customHeight="1" x14ac:dyDescent="0.25">
      <c r="B214" s="16"/>
      <c r="C214" s="17"/>
      <c r="D214" s="17"/>
    </row>
    <row r="215" spans="2:6" ht="9.75" customHeight="1" x14ac:dyDescent="0.25">
      <c r="B215" s="10"/>
      <c r="C215" s="12"/>
      <c r="D215" s="12"/>
    </row>
    <row r="216" spans="2:6" ht="51.75" customHeight="1" x14ac:dyDescent="0.25">
      <c r="B216" s="87" t="s">
        <v>48</v>
      </c>
      <c r="C216" s="87"/>
      <c r="D216" s="87"/>
    </row>
    <row r="217" spans="2:6" ht="15" customHeight="1" x14ac:dyDescent="0.25">
      <c r="B217" s="10"/>
      <c r="C217" s="12"/>
      <c r="D217" s="12"/>
    </row>
    <row r="218" spans="2:6" ht="15" customHeight="1" x14ac:dyDescent="0.25">
      <c r="B218" s="10"/>
      <c r="C218" s="12"/>
      <c r="D218" s="12"/>
    </row>
    <row r="219" spans="2:6" ht="25.5" customHeight="1" x14ac:dyDescent="0.25">
      <c r="B219" s="75" t="s">
        <v>37</v>
      </c>
      <c r="C219" s="75"/>
      <c r="D219" s="75"/>
    </row>
    <row r="220" spans="2:6" ht="15" customHeight="1" x14ac:dyDescent="0.25">
      <c r="B220" s="73"/>
      <c r="C220" s="73"/>
      <c r="D220" s="74"/>
    </row>
    <row r="221" spans="2:6" ht="20.25" customHeight="1" x14ac:dyDescent="0.25">
      <c r="B221" s="29"/>
      <c r="C221" s="30" t="s">
        <v>74</v>
      </c>
      <c r="D221" s="28" t="s">
        <v>4</v>
      </c>
    </row>
    <row r="222" spans="2:6" ht="15" customHeight="1" x14ac:dyDescent="0.25">
      <c r="B222" s="7" t="s">
        <v>1</v>
      </c>
      <c r="C222" s="3" t="s">
        <v>7</v>
      </c>
      <c r="D222" s="14">
        <f>SUM(D49+D121+D149+D162)</f>
        <v>1865000</v>
      </c>
      <c r="F222" s="60"/>
    </row>
    <row r="223" spans="2:6" ht="15" customHeight="1" x14ac:dyDescent="0.25">
      <c r="B223" s="7" t="s">
        <v>5</v>
      </c>
      <c r="C223" s="3" t="s">
        <v>83</v>
      </c>
      <c r="D223" s="14">
        <f>SUM(D122+D134)</f>
        <v>1270000</v>
      </c>
      <c r="F223" s="60"/>
    </row>
    <row r="224" spans="2:6" ht="15" customHeight="1" x14ac:dyDescent="0.25">
      <c r="B224" s="7" t="s">
        <v>9</v>
      </c>
      <c r="C224" s="3" t="s">
        <v>15</v>
      </c>
      <c r="D224" s="14">
        <f>SUM(D47+D77+D102+D148+D161+D184)</f>
        <v>24305000</v>
      </c>
      <c r="F224" s="60"/>
    </row>
    <row r="225" spans="2:6" ht="15" customHeight="1" x14ac:dyDescent="0.25">
      <c r="B225" s="7" t="s">
        <v>13</v>
      </c>
      <c r="C225" s="3" t="s">
        <v>10</v>
      </c>
      <c r="D225" s="14">
        <f>SUM(D103+D133+D185)</f>
        <v>2285000</v>
      </c>
      <c r="F225" s="60"/>
    </row>
    <row r="226" spans="2:6" ht="15" customHeight="1" x14ac:dyDescent="0.25">
      <c r="B226" s="7" t="s">
        <v>14</v>
      </c>
      <c r="C226" s="3" t="s">
        <v>8</v>
      </c>
      <c r="D226" s="14">
        <f>SUM(D48+D78+D104+D150+D186)</f>
        <v>6260000</v>
      </c>
      <c r="F226" s="60"/>
    </row>
    <row r="227" spans="2:6" ht="15" customHeight="1" x14ac:dyDescent="0.25">
      <c r="B227" s="7" t="s">
        <v>17</v>
      </c>
      <c r="C227" s="3" t="s">
        <v>27</v>
      </c>
      <c r="D227" s="14">
        <f>SUM(D79+D108+D163+D187)</f>
        <v>2411000</v>
      </c>
      <c r="F227" s="60"/>
    </row>
    <row r="228" spans="2:6" ht="15" customHeight="1" x14ac:dyDescent="0.25">
      <c r="B228" s="7" t="s">
        <v>19</v>
      </c>
      <c r="C228" s="3" t="s">
        <v>28</v>
      </c>
      <c r="D228" s="14">
        <f>SUM(D105)</f>
        <v>7550000</v>
      </c>
      <c r="F228" s="60"/>
    </row>
    <row r="229" spans="2:6" ht="15" customHeight="1" x14ac:dyDescent="0.25">
      <c r="B229" s="7" t="s">
        <v>20</v>
      </c>
      <c r="C229" s="3" t="s">
        <v>29</v>
      </c>
      <c r="D229" s="14">
        <f>SUM(D63+D109+D188)</f>
        <v>610000</v>
      </c>
      <c r="F229" s="60"/>
    </row>
    <row r="230" spans="2:6" ht="15" customHeight="1" x14ac:dyDescent="0.25">
      <c r="B230" s="7" t="s">
        <v>25</v>
      </c>
      <c r="C230" s="11" t="s">
        <v>30</v>
      </c>
      <c r="D230" s="14">
        <f>SUM(D106)</f>
        <v>150000</v>
      </c>
    </row>
    <row r="231" spans="2:6" ht="15" customHeight="1" x14ac:dyDescent="0.25">
      <c r="B231" s="7" t="s">
        <v>26</v>
      </c>
      <c r="C231" s="3" t="s">
        <v>67</v>
      </c>
      <c r="D231" s="14">
        <f>SUM(D193)</f>
        <v>40000</v>
      </c>
    </row>
    <row r="232" spans="2:6" ht="15" customHeight="1" x14ac:dyDescent="0.25">
      <c r="B232" s="7" t="s">
        <v>70</v>
      </c>
      <c r="C232" s="3" t="s">
        <v>68</v>
      </c>
      <c r="D232" s="14">
        <f>SUM(D107+D189)</f>
        <v>1355000</v>
      </c>
      <c r="F232" s="60"/>
    </row>
    <row r="233" spans="2:6" ht="15" customHeight="1" x14ac:dyDescent="0.25">
      <c r="B233" s="7" t="s">
        <v>72</v>
      </c>
      <c r="C233" s="27" t="s">
        <v>102</v>
      </c>
      <c r="D233" s="14">
        <f>SUM(D190)</f>
        <v>2550000</v>
      </c>
    </row>
    <row r="234" spans="2:6" ht="15" customHeight="1" x14ac:dyDescent="0.25">
      <c r="B234" s="7" t="s">
        <v>75</v>
      </c>
      <c r="C234" s="3" t="s">
        <v>104</v>
      </c>
      <c r="D234" s="14">
        <f t="shared" ref="D234:D235" si="0">SUM(D191)</f>
        <v>40000</v>
      </c>
    </row>
    <row r="235" spans="2:6" ht="15" customHeight="1" x14ac:dyDescent="0.25">
      <c r="B235" s="7" t="s">
        <v>118</v>
      </c>
      <c r="C235" s="3" t="s">
        <v>106</v>
      </c>
      <c r="D235" s="14">
        <f t="shared" si="0"/>
        <v>230000</v>
      </c>
    </row>
    <row r="236" spans="2:6" ht="15" customHeight="1" x14ac:dyDescent="0.25">
      <c r="B236" s="7" t="s">
        <v>119</v>
      </c>
      <c r="C236" s="3" t="s">
        <v>117</v>
      </c>
      <c r="D236" s="14">
        <f>SUM(D194)</f>
        <v>3410000</v>
      </c>
    </row>
    <row r="237" spans="2:6" ht="15" customHeight="1" x14ac:dyDescent="0.25">
      <c r="B237" s="38"/>
      <c r="C237" s="39" t="s">
        <v>11</v>
      </c>
      <c r="D237" s="37">
        <f>SUM(D222:D236)</f>
        <v>54331000</v>
      </c>
    </row>
    <row r="238" spans="2:6" x14ac:dyDescent="0.25">
      <c r="B238" s="15"/>
      <c r="C238" s="15"/>
      <c r="D238" s="49"/>
    </row>
    <row r="239" spans="2:6" x14ac:dyDescent="0.25">
      <c r="B239" s="15"/>
      <c r="C239" s="15"/>
      <c r="D239" s="71"/>
    </row>
    <row r="240" spans="2:6" s="35" customFormat="1" ht="34.9" customHeight="1" x14ac:dyDescent="0.2">
      <c r="B240" s="76" t="s">
        <v>125</v>
      </c>
      <c r="C240" s="76"/>
      <c r="D240" s="76"/>
    </row>
    <row r="241" spans="2:4" s="35" customFormat="1" ht="14.25" x14ac:dyDescent="0.2">
      <c r="B241" s="84"/>
      <c r="C241" s="84"/>
      <c r="D241" s="84"/>
    </row>
    <row r="242" spans="2:4" s="35" customFormat="1" ht="39.75" customHeight="1" x14ac:dyDescent="0.2">
      <c r="B242" s="76" t="s">
        <v>139</v>
      </c>
      <c r="C242" s="76"/>
      <c r="D242" s="76"/>
    </row>
    <row r="243" spans="2:4" s="35" customFormat="1" ht="10.9" customHeight="1" x14ac:dyDescent="0.2">
      <c r="B243" s="84"/>
      <c r="C243" s="84"/>
      <c r="D243" s="84"/>
    </row>
    <row r="244" spans="2:4" s="35" customFormat="1" ht="14.25" customHeight="1" x14ac:dyDescent="0.2">
      <c r="B244" s="83" t="s">
        <v>41</v>
      </c>
      <c r="C244" s="83"/>
      <c r="D244" s="83"/>
    </row>
    <row r="245" spans="2:4" s="35" customFormat="1" ht="14.25" customHeight="1" x14ac:dyDescent="0.2">
      <c r="B245" s="83" t="s">
        <v>42</v>
      </c>
      <c r="C245" s="83"/>
      <c r="D245" s="83"/>
    </row>
    <row r="246" spans="2:4" s="35" customFormat="1" ht="14.25" customHeight="1" x14ac:dyDescent="0.2">
      <c r="B246" s="83" t="s">
        <v>43</v>
      </c>
      <c r="C246" s="83"/>
      <c r="D246" s="83"/>
    </row>
    <row r="247" spans="2:4" s="35" customFormat="1" ht="14.25" customHeight="1" x14ac:dyDescent="0.2">
      <c r="B247" s="83" t="s">
        <v>44</v>
      </c>
      <c r="C247" s="83"/>
      <c r="D247" s="83"/>
    </row>
    <row r="248" spans="2:4" s="35" customFormat="1" ht="14.25" x14ac:dyDescent="0.2">
      <c r="B248" s="41"/>
      <c r="C248" s="41"/>
      <c r="D248" s="72"/>
    </row>
    <row r="249" spans="2:4" s="35" customFormat="1" ht="14.25" customHeight="1" x14ac:dyDescent="0.2">
      <c r="B249" s="84" t="s">
        <v>126</v>
      </c>
      <c r="C249" s="84"/>
      <c r="D249" s="84"/>
    </row>
    <row r="250" spans="2:4" s="35" customFormat="1" ht="14.25" customHeight="1" x14ac:dyDescent="0.2">
      <c r="B250" s="84" t="s">
        <v>127</v>
      </c>
      <c r="C250" s="84"/>
      <c r="D250" s="84"/>
    </row>
    <row r="251" spans="2:4" s="35" customFormat="1" ht="14.25" customHeight="1" x14ac:dyDescent="0.2">
      <c r="B251" s="84" t="s">
        <v>128</v>
      </c>
      <c r="C251" s="84"/>
      <c r="D251" s="84"/>
    </row>
    <row r="252" spans="2:4" s="35" customFormat="1" ht="14.25" x14ac:dyDescent="0.2">
      <c r="B252" s="81" t="s">
        <v>40</v>
      </c>
      <c r="C252" s="81"/>
      <c r="D252" s="81"/>
    </row>
    <row r="253" spans="2:4" s="35" customFormat="1" ht="14.25" x14ac:dyDescent="0.2">
      <c r="B253" s="81" t="s">
        <v>39</v>
      </c>
      <c r="C253" s="81"/>
      <c r="D253" s="81"/>
    </row>
    <row r="254" spans="2:4" x14ac:dyDescent="0.25">
      <c r="D254" s="48"/>
    </row>
    <row r="255" spans="2:4" x14ac:dyDescent="0.25">
      <c r="D255" s="48"/>
    </row>
    <row r="256" spans="2:4" x14ac:dyDescent="0.25">
      <c r="D256" s="48"/>
    </row>
    <row r="257" spans="4:4" x14ac:dyDescent="0.25">
      <c r="D257" s="48"/>
    </row>
    <row r="258" spans="4:4" x14ac:dyDescent="0.25">
      <c r="D258" s="48"/>
    </row>
    <row r="259" spans="4:4" x14ac:dyDescent="0.25">
      <c r="D259" s="48"/>
    </row>
    <row r="260" spans="4:4" x14ac:dyDescent="0.25">
      <c r="D260" s="48"/>
    </row>
    <row r="261" spans="4:4" x14ac:dyDescent="0.25">
      <c r="D261" s="48"/>
    </row>
    <row r="262" spans="4:4" x14ac:dyDescent="0.25">
      <c r="D262" s="48"/>
    </row>
    <row r="263" spans="4:4" x14ac:dyDescent="0.25">
      <c r="D263" s="48"/>
    </row>
    <row r="264" spans="4:4" x14ac:dyDescent="0.25">
      <c r="D264" s="48"/>
    </row>
    <row r="265" spans="4:4" x14ac:dyDescent="0.25">
      <c r="D265" s="48"/>
    </row>
    <row r="266" spans="4:4" x14ac:dyDescent="0.25">
      <c r="D266" s="48"/>
    </row>
    <row r="267" spans="4:4" x14ac:dyDescent="0.25">
      <c r="D267" s="48"/>
    </row>
    <row r="268" spans="4:4" x14ac:dyDescent="0.25">
      <c r="D268" s="48"/>
    </row>
    <row r="269" spans="4:4" x14ac:dyDescent="0.25">
      <c r="D269" s="48"/>
    </row>
    <row r="270" spans="4:4" x14ac:dyDescent="0.25">
      <c r="D270" s="48"/>
    </row>
    <row r="271" spans="4:4" x14ac:dyDescent="0.25">
      <c r="D271" s="48"/>
    </row>
    <row r="272" spans="4:4" x14ac:dyDescent="0.25">
      <c r="D272" s="48"/>
    </row>
    <row r="273" spans="4:4" x14ac:dyDescent="0.25">
      <c r="D273" s="48"/>
    </row>
    <row r="274" spans="4:4" x14ac:dyDescent="0.25">
      <c r="D274" s="48"/>
    </row>
    <row r="275" spans="4:4" x14ac:dyDescent="0.25">
      <c r="D275" s="48"/>
    </row>
    <row r="276" spans="4:4" x14ac:dyDescent="0.25">
      <c r="D276" s="48"/>
    </row>
    <row r="277" spans="4:4" x14ac:dyDescent="0.25">
      <c r="D277" s="48"/>
    </row>
    <row r="278" spans="4:4" x14ac:dyDescent="0.25">
      <c r="D278" s="48"/>
    </row>
    <row r="279" spans="4:4" x14ac:dyDescent="0.25">
      <c r="D279" s="48"/>
    </row>
    <row r="280" spans="4:4" x14ac:dyDescent="0.25">
      <c r="D280" s="48"/>
    </row>
    <row r="281" spans="4:4" x14ac:dyDescent="0.25">
      <c r="D281" s="48"/>
    </row>
    <row r="282" spans="4:4" x14ac:dyDescent="0.25">
      <c r="D282" s="48"/>
    </row>
    <row r="283" spans="4:4" x14ac:dyDescent="0.25">
      <c r="D283" s="48"/>
    </row>
    <row r="284" spans="4:4" x14ac:dyDescent="0.25">
      <c r="D284" s="48"/>
    </row>
    <row r="285" spans="4:4" x14ac:dyDescent="0.25">
      <c r="D285" s="48"/>
    </row>
    <row r="286" spans="4:4" x14ac:dyDescent="0.25">
      <c r="D286" s="48"/>
    </row>
    <row r="287" spans="4:4" x14ac:dyDescent="0.25">
      <c r="D287" s="48"/>
    </row>
    <row r="288" spans="4:4" x14ac:dyDescent="0.25">
      <c r="D288" s="48"/>
    </row>
    <row r="289" spans="4:4" x14ac:dyDescent="0.25">
      <c r="D289" s="48"/>
    </row>
    <row r="290" spans="4:4" x14ac:dyDescent="0.25">
      <c r="D290" s="48"/>
    </row>
  </sheetData>
  <mergeCells count="61"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:D2"/>
    <mergeCell ref="B4:D4"/>
    <mergeCell ref="B5:D5"/>
    <mergeCell ref="B7:D7"/>
    <mergeCell ref="B8:D8"/>
    <mergeCell ref="B26:D26"/>
    <mergeCell ref="B27:D27"/>
    <mergeCell ref="B28:D28"/>
    <mergeCell ref="B29:D29"/>
    <mergeCell ref="B30:D30"/>
    <mergeCell ref="B19:D19"/>
    <mergeCell ref="B22:D22"/>
    <mergeCell ref="B23:D23"/>
    <mergeCell ref="B24:D24"/>
    <mergeCell ref="B25:D25"/>
    <mergeCell ref="C139:D139"/>
    <mergeCell ref="B199:D199"/>
    <mergeCell ref="B201:D201"/>
    <mergeCell ref="B203:C203"/>
    <mergeCell ref="B31:D31"/>
    <mergeCell ref="B32:D32"/>
    <mergeCell ref="B33:D33"/>
    <mergeCell ref="B34:D34"/>
    <mergeCell ref="B36:D36"/>
    <mergeCell ref="C55:D55"/>
    <mergeCell ref="B252:D252"/>
    <mergeCell ref="B253:D253"/>
    <mergeCell ref="C39:D39"/>
    <mergeCell ref="B246:D246"/>
    <mergeCell ref="B247:D247"/>
    <mergeCell ref="B249:D249"/>
    <mergeCell ref="B250:D250"/>
    <mergeCell ref="B251:D251"/>
    <mergeCell ref="B241:D241"/>
    <mergeCell ref="B242:D242"/>
    <mergeCell ref="B243:D243"/>
    <mergeCell ref="B244:D244"/>
    <mergeCell ref="B245:D245"/>
    <mergeCell ref="B211:C211"/>
    <mergeCell ref="B213:C213"/>
    <mergeCell ref="B216:D216"/>
    <mergeCell ref="B219:D219"/>
    <mergeCell ref="B240:D240"/>
    <mergeCell ref="B204:C204"/>
    <mergeCell ref="B205:C205"/>
    <mergeCell ref="B208:C208"/>
    <mergeCell ref="B209:C209"/>
    <mergeCell ref="B210:C210"/>
    <mergeCell ref="B207:C207"/>
    <mergeCell ref="B212:C212"/>
    <mergeCell ref="B206:C20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2021-11-24T14:45:36Z</cp:lastPrinted>
  <dcterms:created xsi:type="dcterms:W3CDTF">2020-11-24T20:22:12Z</dcterms:created>
  <dcterms:modified xsi:type="dcterms:W3CDTF">2021-11-29T12:01:04Z</dcterms:modified>
</cp:coreProperties>
</file>