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702"/>
  <workbookPr codeName="ThisWorkbook"/>
  <mc:AlternateContent xmlns:mc="http://schemas.openxmlformats.org/markup-compatibility/2006">
    <mc:Choice Requires="x15">
      <x15ac:absPath xmlns:x15ac="http://schemas.microsoft.com/office/spreadsheetml/2010/11/ac" url="/Volumes/Job/2019/_Ivanic SETNICA stari  /8_TROSKOVNICI/"/>
    </mc:Choice>
  </mc:AlternateContent>
  <bookViews>
    <workbookView xWindow="0" yWindow="460" windowWidth="51200" windowHeight="27500" tabRatio="896" activeTab="6"/>
  </bookViews>
  <sheets>
    <sheet name="Naslovna  " sheetId="46" r:id="rId1"/>
    <sheet name="OTU" sheetId="32" r:id="rId2"/>
    <sheet name="A. GRADJEVINSKI RADOVI" sheetId="53" r:id="rId3"/>
    <sheet name="B. URBANA OPREMA" sheetId="52" r:id="rId4"/>
    <sheet name="C. KRAJOBRAZ" sheetId="50" r:id="rId5"/>
    <sheet name="D. ELEKTRO" sheetId="51" r:id="rId6"/>
    <sheet name="REKAPITULACIJA" sheetId="28" r:id="rId7"/>
  </sheets>
  <externalReferences>
    <externalReference r:id="rId8"/>
  </externalReferences>
  <definedNames>
    <definedName name="_1Excel_BuiltIn_Print_Area_1">#REF!</definedName>
    <definedName name="adsg">#REF!</definedName>
    <definedName name="all">#REF!</definedName>
    <definedName name="aluminijska">#REF!</definedName>
    <definedName name="asadf">#REF!</definedName>
    <definedName name="ASD">#REF!</definedName>
    <definedName name="ASDFA">#REF!</definedName>
    <definedName name="AVD">#REF!</definedName>
    <definedName name="BE_Price">#REF!</definedName>
    <definedName name="betonska">#REF!</definedName>
    <definedName name="BETONSKI_I_ARM.BETONSKI_RADOVI">#REF!</definedName>
    <definedName name="BOD">#REF!</definedName>
    <definedName name="BODIC">#REF!</definedName>
    <definedName name="BODICA">#REF!</definedName>
    <definedName name="BRAVARIJA_SKLONIŠTA">#REF!</definedName>
    <definedName name="Countr.">#REF!</definedName>
    <definedName name="Countr.no">#REF!</definedName>
    <definedName name="Country">#REF!</definedName>
    <definedName name="CRNA_BRAVARIJA">#REF!</definedName>
    <definedName name="č">#REF!</definedName>
    <definedName name="ČELIČNA_KONSTRUKCIJA">#REF!</definedName>
    <definedName name="D">#REF!</definedName>
    <definedName name="D.1.Elektro1">#REF!</definedName>
    <definedName name="Data_base_result">#REF!</definedName>
    <definedName name="_xlnm.Database">#REF!</definedName>
    <definedName name="DIMNJACI">#REF!</definedName>
    <definedName name="DIZALA">#REF!</definedName>
    <definedName name="EODB">#REF!</definedName>
    <definedName name="EXCEG">#REF!</definedName>
    <definedName name="Excel_BuiltIn_Print_Area_1">#REF!</definedName>
    <definedName name="Excel_BuiltIn_Print_Area_1_1">#REF!</definedName>
    <definedName name="Excel_BuiltIn_Print_Area_2">#REF!</definedName>
    <definedName name="Excel_BuiltIn_Print_Area_3">#REF!</definedName>
    <definedName name="Excel_BuiltIn_Print_Area_3_1">#REF!</definedName>
    <definedName name="Excel_BuiltIn_Print_Area_4">#REF!</definedName>
    <definedName name="Excel_BuiltIn_Print_Area_5">#REF!</definedName>
    <definedName name="Excel_BuiltIn_Print_Titles">#REF!</definedName>
    <definedName name="Excel_BuiltIn_Print_Titles_1">#REF!</definedName>
    <definedName name="Excel_BuiltIn_Print_Titles_1_1">#REF!</definedName>
    <definedName name="Excel_BuiltIn_Print_Titles_2">#REF!</definedName>
    <definedName name="Excel_BuiltIn_Print_Titles_3">#REF!</definedName>
    <definedName name="Excel_BuiltIn_Print_Titles_4">#REF!</definedName>
    <definedName name="Excel_BuiltIn_Print_Titles_5">#REF!</definedName>
    <definedName name="FASADERSKI_RADOVI">#REF!</definedName>
    <definedName name="fdsh">#REF!</definedName>
    <definedName name="fizika_zgrade">#REF!</definedName>
    <definedName name="gradbena">#REF!</definedName>
    <definedName name="Gradjevina">#REF!</definedName>
    <definedName name="gv">#REF!</definedName>
    <definedName name="H">#REF!</definedName>
    <definedName name="HR">#REF!</definedName>
    <definedName name="I">#REF!</definedName>
    <definedName name="INOX_BRAVARIJA">#REF!</definedName>
    <definedName name="IZOLATERSKI_RADOVI">#REF!</definedName>
    <definedName name="k">#REF!</definedName>
    <definedName name="KAMENARSKI_RADOVI">#REF!</definedName>
    <definedName name="keramicarska">#REF!</definedName>
    <definedName name="KERAMIČARSKI_RADOVI">#REF!</definedName>
    <definedName name="kljucavnicarska">#REF!</definedName>
    <definedName name="KROVOPOKRIVAČKI_RADOVI">#REF!</definedName>
    <definedName name="krovskokleparska">#REF!</definedName>
    <definedName name="Kurs">#REF!</definedName>
    <definedName name="Langua.">#REF!</definedName>
    <definedName name="Langua.no">#REF!</definedName>
    <definedName name="Language">#REF!</definedName>
    <definedName name="Last_up_date">#REF!</definedName>
    <definedName name="LIMARSKI_RADOVI">#REF!</definedName>
    <definedName name="M">#REF!</definedName>
    <definedName name="mavcnokartonska">#REF!</definedName>
    <definedName name="MMMMMMMM">#REF!</definedName>
    <definedName name="NEHRĐAJUĆA_BRAVARIJA">#REF!</definedName>
    <definedName name="Null">#REF!</definedName>
    <definedName name="obrtniska">#REF!</definedName>
    <definedName name="OSTALI_RADOVI">#REF!</definedName>
    <definedName name="Partno">#REF!</definedName>
    <definedName name="pb">#REF!</definedName>
    <definedName name="PILOTI">#REF!</definedName>
    <definedName name="PODOVI">#REF!</definedName>
    <definedName name="Ponudjac">#REF!</definedName>
    <definedName name="pop">#REF!</definedName>
    <definedName name="PREGRADNE_STIJENE">#REF!</definedName>
    <definedName name="Price_code">#REF!</definedName>
    <definedName name="_xlnm.Print_Titles" localSheetId="2">'A. GRADJEVINSKI RADOVI'!$1:$3</definedName>
    <definedName name="_xlnm.Print_Titles" localSheetId="3">'B. URBANA OPREMA'!$1:$3</definedName>
    <definedName name="_xlnm.Print_Titles" localSheetId="4">'C. KRAJOBRAZ'!$1:$3</definedName>
    <definedName name="_xlnm.Print_Titles" localSheetId="5">'D. ELEKTRO'!$1:$3</definedName>
    <definedName name="_xlnm.Print_Titles" localSheetId="1">OTU!$1:$1</definedName>
    <definedName name="PROTUPOŽARNA_BRAVARIJA">#REF!</definedName>
    <definedName name="R_E_K_A_P_I_T_U_L_A_C_I_J_A">#REF!</definedName>
    <definedName name="rbr">#REF!</definedName>
    <definedName name="reserve">#REF!</definedName>
    <definedName name="RTG_BRAVARIJA">#REF!</definedName>
    <definedName name="RUŠENJA_I_PRILAGODBE_GRAĐEVINSKIH_ELEMENATA_POSTOJEĆIH_GRAĐEVINA">#REF!</definedName>
    <definedName name="Seins">#REF!</definedName>
    <definedName name="slikopleskarska">#REF!</definedName>
    <definedName name="SOBOSLIKARSKI_RADOVI">#REF!</definedName>
    <definedName name="SPUŠTENI_STROPOVI">#REF!</definedName>
    <definedName name="tesarska">#REF!</definedName>
    <definedName name="type">#REF!</definedName>
    <definedName name="UKLANJANJE_OBJEKATA_I_IZGRADNJA_PRIVREMENE_SAOBRAČAJNICE">#REF!</definedName>
    <definedName name="UNUTARNJA_ALUMINIJSKA_BRAVARIJA">#REF!</definedName>
    <definedName name="VANJSKA_ALUMINIJSKA_BRAVARIJA">#REF!</definedName>
    <definedName name="VI">#REF!</definedName>
    <definedName name="VP">#REF!</definedName>
    <definedName name="vvv">[1]Preisfindung!#REF!</definedName>
    <definedName name="Wrg">#REF!</definedName>
    <definedName name="zemeljska">#REF!</definedName>
    <definedName name="ZEMLJANI_RADOVI">#REF!</definedName>
    <definedName name="zidarska">#REF!</definedName>
    <definedName name="ZIDARSKI_RADOVI">#REF!</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7" i="28" l="1"/>
  <c r="B7" i="28"/>
  <c r="C7" i="28"/>
  <c r="D7" i="28"/>
  <c r="E7" i="28"/>
  <c r="F7" i="28"/>
  <c r="A8" i="28"/>
  <c r="B8" i="28"/>
  <c r="C8" i="28"/>
  <c r="D8" i="28"/>
  <c r="E8" i="28"/>
  <c r="F8" i="28"/>
  <c r="A9" i="28"/>
  <c r="B9" i="28"/>
  <c r="C9" i="28"/>
  <c r="D9" i="28"/>
  <c r="E9" i="28"/>
  <c r="F9" i="28"/>
  <c r="A10" i="28"/>
  <c r="B10" i="28"/>
  <c r="C10" i="28"/>
  <c r="D10" i="28"/>
  <c r="E10" i="28"/>
  <c r="F351" i="53"/>
  <c r="F366" i="53"/>
  <c r="F373" i="53"/>
  <c r="F10" i="28"/>
  <c r="A11" i="28"/>
  <c r="B11" i="28"/>
  <c r="C11" i="28"/>
  <c r="D11" i="28"/>
  <c r="E11" i="28"/>
  <c r="F374" i="53"/>
  <c r="F11" i="28"/>
  <c r="B6" i="28"/>
  <c r="C6" i="28"/>
  <c r="D6" i="28"/>
  <c r="E6" i="28"/>
  <c r="F6" i="28"/>
  <c r="A6" i="28"/>
  <c r="D351" i="53"/>
  <c r="F360" i="53"/>
  <c r="F361" i="53"/>
  <c r="F362" i="53"/>
  <c r="F363" i="53"/>
  <c r="F183" i="53"/>
  <c r="F189" i="53"/>
  <c r="F249" i="53"/>
  <c r="F250" i="53"/>
  <c r="F260" i="53"/>
  <c r="F275" i="53"/>
  <c r="F283" i="53"/>
  <c r="F291" i="53"/>
  <c r="F307" i="53"/>
  <c r="F314" i="53"/>
  <c r="F321" i="53"/>
  <c r="F327" i="53"/>
  <c r="F330" i="53"/>
  <c r="F372" i="53"/>
  <c r="F68" i="53"/>
  <c r="D69" i="53"/>
  <c r="F69" i="53"/>
  <c r="F80" i="53"/>
  <c r="F85" i="53"/>
  <c r="F87" i="53"/>
  <c r="F89" i="53"/>
  <c r="F91" i="53"/>
  <c r="F98" i="53"/>
  <c r="F108" i="53"/>
  <c r="F116" i="53"/>
  <c r="F126" i="53"/>
  <c r="F135" i="53"/>
  <c r="F140" i="53"/>
  <c r="F144" i="53"/>
  <c r="F151" i="53"/>
  <c r="F153" i="53"/>
  <c r="F159" i="53"/>
  <c r="F162" i="53"/>
  <c r="F371" i="53"/>
  <c r="F17" i="53"/>
  <c r="F21" i="53"/>
  <c r="F25" i="53"/>
  <c r="F33" i="53"/>
  <c r="F37" i="53"/>
  <c r="F48" i="53"/>
  <c r="F52" i="53"/>
  <c r="F55" i="53"/>
  <c r="F370" i="53"/>
  <c r="D373" i="53"/>
  <c r="C373" i="53"/>
  <c r="B373" i="53"/>
  <c r="A373" i="53"/>
  <c r="D372" i="53"/>
  <c r="C372" i="53"/>
  <c r="B372" i="53"/>
  <c r="A372" i="53"/>
  <c r="D371" i="53"/>
  <c r="C371" i="53"/>
  <c r="B371" i="53"/>
  <c r="A371" i="53"/>
  <c r="D370" i="53"/>
  <c r="C370" i="53"/>
  <c r="B370" i="53"/>
  <c r="A370" i="53"/>
  <c r="A15" i="28"/>
  <c r="B15" i="28"/>
  <c r="C15" i="28"/>
  <c r="D15" i="28"/>
  <c r="E15" i="28"/>
  <c r="F15" i="28"/>
  <c r="B14" i="28"/>
  <c r="C14" i="28"/>
  <c r="D14" i="28"/>
  <c r="E14" i="28"/>
  <c r="F14" i="28"/>
  <c r="A14" i="28"/>
  <c r="F44" i="52"/>
  <c r="F85" i="52"/>
  <c r="F91" i="52"/>
  <c r="F97" i="52"/>
  <c r="F109" i="52"/>
  <c r="F116" i="52"/>
  <c r="F120" i="52"/>
  <c r="A160" i="51"/>
  <c r="A23" i="28"/>
  <c r="B160" i="51"/>
  <c r="B23" i="28"/>
  <c r="C23" i="28"/>
  <c r="D23" i="28"/>
  <c r="E23" i="28"/>
  <c r="F14" i="51"/>
  <c r="F18" i="51"/>
  <c r="F21" i="51"/>
  <c r="F24" i="51"/>
  <c r="F27" i="51"/>
  <c r="F30" i="51"/>
  <c r="F33" i="51"/>
  <c r="F36" i="51"/>
  <c r="F40" i="51"/>
  <c r="F42" i="51"/>
  <c r="F160" i="51"/>
  <c r="F23" i="28"/>
  <c r="A161" i="51"/>
  <c r="A24" i="28"/>
  <c r="B161" i="51"/>
  <c r="B24" i="28"/>
  <c r="C24" i="28"/>
  <c r="D24" i="28"/>
  <c r="E24" i="28"/>
  <c r="F57" i="51"/>
  <c r="F58" i="51"/>
  <c r="F59" i="51"/>
  <c r="F60" i="51"/>
  <c r="F61" i="51"/>
  <c r="F62" i="51"/>
  <c r="F63" i="51"/>
  <c r="F64" i="51"/>
  <c r="F65" i="51"/>
  <c r="F66" i="51"/>
  <c r="F67" i="51"/>
  <c r="F68" i="51"/>
  <c r="F69" i="51"/>
  <c r="F70" i="51"/>
  <c r="F71" i="51"/>
  <c r="F72" i="51"/>
  <c r="F73" i="51"/>
  <c r="F74" i="51"/>
  <c r="F75" i="51"/>
  <c r="F76" i="51"/>
  <c r="F77" i="51"/>
  <c r="F78" i="51"/>
  <c r="F79" i="51"/>
  <c r="F80" i="51"/>
  <c r="F81" i="51"/>
  <c r="F82" i="51"/>
  <c r="F86" i="51"/>
  <c r="F88" i="51"/>
  <c r="F161" i="51"/>
  <c r="F24" i="28"/>
  <c r="A162" i="51"/>
  <c r="A25" i="28"/>
  <c r="B162" i="51"/>
  <c r="B25" i="28"/>
  <c r="C25" i="28"/>
  <c r="D25" i="28"/>
  <c r="E25" i="28"/>
  <c r="F98" i="51"/>
  <c r="F103" i="51"/>
  <c r="F107" i="51"/>
  <c r="F111" i="51"/>
  <c r="F132" i="51"/>
  <c r="F135" i="51"/>
  <c r="F137" i="51"/>
  <c r="F162" i="51"/>
  <c r="F25" i="28"/>
  <c r="A163" i="51"/>
  <c r="A26" i="28"/>
  <c r="B163" i="51"/>
  <c r="B26" i="28"/>
  <c r="C26" i="28"/>
  <c r="D26" i="28"/>
  <c r="E26" i="28"/>
  <c r="F143" i="51"/>
  <c r="F146" i="51"/>
  <c r="F149" i="51"/>
  <c r="F152" i="51"/>
  <c r="F155" i="51"/>
  <c r="F157" i="51"/>
  <c r="F163" i="51"/>
  <c r="F26" i="28"/>
  <c r="A27" i="28"/>
  <c r="B27" i="28"/>
  <c r="C27" i="28"/>
  <c r="D27" i="28"/>
  <c r="E27" i="28"/>
  <c r="F164" i="51"/>
  <c r="F27" i="28"/>
  <c r="B22" i="28"/>
  <c r="C22" i="28"/>
  <c r="D22" i="28"/>
  <c r="E22" i="28"/>
  <c r="F22" i="28"/>
  <c r="A22" i="28"/>
  <c r="F54" i="51"/>
  <c r="F19" i="28"/>
  <c r="F31" i="28"/>
  <c r="A19" i="28"/>
  <c r="B19" i="28"/>
  <c r="C19" i="28"/>
  <c r="D19" i="28"/>
  <c r="E19" i="28"/>
  <c r="B18" i="28"/>
  <c r="C18" i="28"/>
  <c r="D18" i="28"/>
  <c r="E18" i="28"/>
  <c r="F18" i="28"/>
  <c r="A18" i="28"/>
  <c r="F40" i="50"/>
  <c r="F46" i="50"/>
  <c r="F47" i="50"/>
  <c r="F53" i="50"/>
  <c r="F54" i="50"/>
  <c r="F55" i="50"/>
  <c r="D60" i="50"/>
  <c r="F60" i="50"/>
  <c r="F64" i="50"/>
  <c r="F69" i="50"/>
  <c r="F73" i="50"/>
  <c r="F32" i="28"/>
  <c r="F33" i="28"/>
</calcChain>
</file>

<file path=xl/sharedStrings.xml><?xml version="1.0" encoding="utf-8"?>
<sst xmlns="http://schemas.openxmlformats.org/spreadsheetml/2006/main" count="1107" uniqueCount="894">
  <si>
    <t>Izrada radova, obračun radova i kontrola kvalitete prema OTU 2-02. (Količine iz računala).</t>
  </si>
  <si>
    <t>iskop u materijalu “C” ktg.</t>
  </si>
  <si>
    <t>Alojzije Car, dipl.ing.građ.</t>
  </si>
  <si>
    <t>Geodetski radovi pri građenju obuhvaćaju:</t>
  </si>
  <si>
    <t xml:space="preserve">Rad se mjeri u m2 zahvata u skladu s projektima. Osiguranje osi, održavanje i obnova osi i drugih točaka nužnih za uspješno izvođenje radova, odnosno poslovi opisani u potpoglavlju 1-02 OTU te potreban materijal I troškovi prijevoza vezani uz taj radu plaćaju se po m2 zahvata.  </t>
  </si>
  <si>
    <t>Široki iskop u materijalu "C" kategorije</t>
  </si>
  <si>
    <t>Prema OTU 2-08.2, HNR U.E1.010, HRN U.B1.038. - Opći uvjeti.</t>
  </si>
  <si>
    <t>Kameni materijal se mora navoziti (navlačiti) tako da se ne ošteti izvedeni profil posteljice.</t>
  </si>
  <si>
    <t>Sve nepravilnosti utvrđene za vrijeme zbijanja mora izvođač o svom trošku ukloniti.</t>
  </si>
  <si>
    <t>c) kontrola ravnine i visine izvedenog sloja</t>
  </si>
  <si>
    <t>Količina</t>
  </si>
  <si>
    <t>ZEMLJANI RADOVI</t>
  </si>
  <si>
    <t>- razni radovi u vezi sa organizacijom i uređenjem gradilišta prije početka gradnje,</t>
  </si>
  <si>
    <t>- kao i svi ostali posredni i neposredni troškovi koji su potrebni za pravilno i pravovremeno izvršenje radova.</t>
  </si>
  <si>
    <t>Ova stavka obuhvaća slijedeće radove:</t>
  </si>
  <si>
    <t>- po potrebi zatrpavanje rova,</t>
  </si>
  <si>
    <t>- otkopane rovove osigurati prema HTZ  mjerama,</t>
  </si>
  <si>
    <t>Izrada radova, obračun radova i kontrola kvalitete prema OTU t. 2-05.</t>
  </si>
  <si>
    <t>Stavkom su obuhvaćeni slijedeći radovi:</t>
  </si>
  <si>
    <t>Ova stavka obuhvaća:</t>
  </si>
  <si>
    <t>kom</t>
  </si>
  <si>
    <t>Stavka obuhvaća :</t>
  </si>
  <si>
    <t>Izrada radova, obračun radova i kontrola kvalitete prema OTU t. 1.2.1.</t>
  </si>
  <si>
    <t>m2</t>
  </si>
  <si>
    <t>Ovisno o vrsti tla i upotrijebljenoj mehanizaciji predviđa se iskop u materijalu "C" kategorije.</t>
  </si>
  <si>
    <t>Iskop humusa</t>
  </si>
  <si>
    <t>c) ručni otkop uz komunalne instalacije.</t>
  </si>
  <si>
    <t>Izvedba radova, obračun radova I kontrola kvalitete prema OTU t. 2-01.</t>
  </si>
  <si>
    <t>Obračun po m3 otkopanog materijala mjereno u sraslom stanju prema poprečnim profilima.</t>
  </si>
  <si>
    <t>m3</t>
  </si>
  <si>
    <t xml:space="preserve"> - razni radovi u vezi s uređenjem gradilišta nakon dovršenja objekta kao što su čišćenje i uređenje, uređenje prostora gdje je izvođač imao barake, strojeve, materijal i slično,</t>
  </si>
  <si>
    <t>Ovaj rad obuhvaća široke iskope predviđene projektom.</t>
  </si>
  <si>
    <t>a) košenje trave i korova</t>
  </si>
  <si>
    <t>b) deponiranje korijenja i trave sa korovom van parcele za gradnju,</t>
  </si>
  <si>
    <t xml:space="preserve">Obračun po m2 očišćenog terena do potpune gotovosti.   </t>
  </si>
  <si>
    <t>Izvođač je dužan ishoditi katastarske planove i karte položaja postojećih instalacija kod nadležnih službi, te na temelju njih odrediti pozicije probnih rovova.</t>
  </si>
  <si>
    <t>Ova stavka obuhvaća sljedeće radove:</t>
  </si>
  <si>
    <t>m'</t>
  </si>
  <si>
    <t>c) utovar, istovar, prijevoz i zbrinjavanje na ugovorenina deponij ili uništavanje paljenjem terenu.</t>
  </si>
  <si>
    <t>a) iskolčenje osi šetnice i poprečnih profila s čvrstim oznakama na terenu.</t>
  </si>
  <si>
    <t>U jediničnu cijenu uračunati su svi radovi na iskopu materijala u sraslom stanju sa utovarnom u prijevozna sredstva, te odvozom i zbrinjavanjem na ugovorenu deponiju.</t>
  </si>
  <si>
    <t xml:space="preserve">Obračun po 1 m3. </t>
  </si>
  <si>
    <t>Uređenje temeljnog tla ispod nasipa mehaničkim zbijanjem</t>
  </si>
  <si>
    <t>Sve prema OTU (IGH 2001) knjiga II. odlomak 2-08.</t>
  </si>
  <si>
    <t>Izrada posteljice i uređenje geotekstilom</t>
  </si>
  <si>
    <t>Stavkom je obuhvaćeno mehaničko zbijanje i valjanje posteljice prije postave tampona.</t>
  </si>
  <si>
    <t>Posteljica je od zemljanog materijala na postojećem nasipu i na novoprojektiranom dijelu nasipa, te od šljunčanog materijala na dijelu zamjene materijala.</t>
  </si>
  <si>
    <t>Stavka obuhvaća i planiranje posteljice na projektom predviđene kote, rješenje odvodnje posteljice i postavu geotekstila.</t>
  </si>
  <si>
    <t>Kontrola i ugradnja prema OTU (IGH 2001) knjiga II, 2-08,4.</t>
  </si>
  <si>
    <t xml:space="preserve">● postava ispod tampona šetnice </t>
  </si>
  <si>
    <t>Obračunato po m3 u zbijenom stanju</t>
  </si>
  <si>
    <t>Sva tekuća i kontrolna ispitivanja treba vršiti prema važećim standardima i propisima u toku građenja (OTU i HRN).</t>
  </si>
  <si>
    <t>Odmorišna staza</t>
  </si>
  <si>
    <t>Probno polje (glavna i odmorišna staza)</t>
  </si>
  <si>
    <t>Izvođač mora na osnovu projektne dokumentacije i vlastitog iskustva izraditi probno polje veličine 20m2 na predmetnoj lokaciji s ciljem potvrđivanja tehnologije i finalnog odabira završne obrade glavne (brušenje) i odmorišne staze (četkanje).</t>
  </si>
  <si>
    <t>- dobetoniravanje revizionog okna do potrebne visine s izradom potrebne oplate i žbukanjem dobetoniranog dijela cementnim mortom 1:2 u sloju debljine 2cm, s dodatkom aditiva za nepropusnost.</t>
  </si>
  <si>
    <t>- uključivo utovar i odvoz viška materijala na ugovorenu deponiju.</t>
  </si>
  <si>
    <t>Obračunato po komadu korigiranih okana, do potpune pogonske gotovosti.</t>
  </si>
  <si>
    <t>- spuštanje (štemanje) revizionih okana prosječno 20cm u odnosu na niveletu,</t>
  </si>
  <si>
    <t>Postava netkanog geotekstila mehaničkih karakteristika prema OTU (IGH 2001) odlomak 2-08.4. Geotekstil ima separacijsku ulogu odvajanja sitne glinene čestice od tampona. Odabir geotekstila prema tabeli 2-08.4, okvirne težine 200g/m2.</t>
  </si>
  <si>
    <t>Tehnička svojstva agregata za nevezane mješavine specificirane su prema normama HRN EN 13242:2008 i HRN EN 13258:2010.</t>
  </si>
  <si>
    <t>d) sve radove na ispitivanju koji su potrebni za pravilno izveden sloj prema HRN EN 933, HRN EN 1097, HRN EN 1367, HRN EN 13036-7, HRN U.B1.046/68, HRN EN 13286-2, HRN U.B1.016.</t>
  </si>
  <si>
    <t>Sve detalje dogovoriti sa gl.projektantom!</t>
  </si>
  <si>
    <t>- nosivost poklopca 250 KN</t>
  </si>
  <si>
    <t>U sklopu testnog polja potrebno je utvrditi optimalni vremenski period od ugradnje betona do očetka četkanja, brušenja i zarezivanja radnih reški (dilatacija).</t>
  </si>
  <si>
    <t>U cijenu je uključena nabava zrnatog kamenog materijala, prijevoz, razastiranje i zbijanje s eventualnim ručnim poravnanjem posteljice i izrada procjednice tako da se osiguraju projektom traženi padovi i debljine.</t>
  </si>
  <si>
    <t>Izvedba, kontrola kakvoće i obračun prema OTU za radove na cestama, IGH 2001, 1. i 3. poglavlje; odredba 3-02.1.</t>
  </si>
  <si>
    <t>PROMETNA SIGNALIZACIJA</t>
  </si>
  <si>
    <t>Vertikalna signalizacija</t>
  </si>
  <si>
    <t>Prometni znakovi trebaju udovoljiti u svemu zahtjevima HRN Z.S2.301, 302, 304, a kvaliteta boje za prometne znakove prema HRN Z.S2.330.</t>
  </si>
  <si>
    <t>Prometni znakovi rade se od aluminijskog lima, uokvireno, na koji se stavlja reflektirajuća folija “High Intesity”, a pričvršćuje se na stup pomoću obujmice i dva zavrtnja.</t>
  </si>
  <si>
    <t>Kontrola kvalitete zaštite od korozije čeličnih elemenata provodi se prema OTU.</t>
  </si>
  <si>
    <t>Visina stupa do donjeg ruba znaka je 2,10 m.</t>
  </si>
  <si>
    <t>Na osnovi atesta nadzorni inženjer odobrava početak radova.</t>
  </si>
  <si>
    <t>Izrada radova, obračun radova i kontrola kvalitete prema OTU t. 9-02.</t>
  </si>
  <si>
    <t>Izvođač je dužan prije početka radova na izradi horizontalne signalizacije dostaviti nadzornom inženjeru na uvid prethodna ispitivanja (ateste) o pogodnosti materijala za ove radove.</t>
  </si>
  <si>
    <t>m</t>
  </si>
  <si>
    <t>- utvrđivanje i snimanje položaja postojećih instalacija</t>
  </si>
  <si>
    <t>* uskladiti s geodetskim projektom.</t>
  </si>
  <si>
    <t>Obračunato  po 1 m3 izvedene cementne stabilizacije u zbijenom stanju, uključivo sav rad i materijal do potpune pogonske gotovosti, sve prema OTU 5-02.</t>
  </si>
  <si>
    <t>- od 4 do 8 mm  10%</t>
  </si>
  <si>
    <t>CEMENT</t>
  </si>
  <si>
    <t>AGREGAT</t>
  </si>
  <si>
    <t>BETON, RECEPTURA, VODOCEMENTNI FAKTOR</t>
  </si>
  <si>
    <t>OPLATA</t>
  </si>
  <si>
    <t>DILATACIJE, REŠKE, RAZDJELNICE</t>
  </si>
  <si>
    <t xml:space="preserve">Poslije lijevanja beton je potrebno izvibrirati. Gornja ploha se pažljivo izvodi i izvlači samo vibroletvom! Nije dopušteno dodatno zaglađivanje gleterima i sličnim alatima. Ravnanje i zaglađivanje ugrađenog betona vibroletvom sa minimalnim poprečnim padom od 1 %. </t>
  </si>
  <si>
    <t xml:space="preserve">Beton se ugrađuje u debljini od 20 cm. Ugrađuje se na PVC foliju koja je postavljena na unaprijed kvalitetno pripremljenoj podlozi od cementne stabilizacije. Prije lijevanja betona mora biti postavljena i ovjerena od nadzora sva armatura, kao i rubna oplata. </t>
  </si>
  <si>
    <t>Tolerancija površinske neravnine ugrađenog betona treba biti manja od 3 mm/m' zbog jednostavnije i pravilnije izvedbe završne obrade.</t>
  </si>
  <si>
    <t>Potrebno je osigurati trofazni priključak struje i mrežni priključak vode.</t>
  </si>
  <si>
    <t>Rubovi betonskih ploha će se izvoditi kao skošeni pod kutem od 45°, širine 5 mm. Skošenja će se izvoditi pažljivim brušenjem nakon starosti betona od minimalno 7 dana. Nisu dopuštene neravnine, vijuganja i dubina brušenja veća od 5 mm.</t>
  </si>
  <si>
    <t>Izvođač mora na osnovu projektne dokumentacije i vlastitog iskustva izraditi</t>
  </si>
  <si>
    <t>ZAVRŠNA OBRADA HODNIH PLOHA I RUBOVA</t>
  </si>
  <si>
    <t>ZAŠTITA BETONA</t>
  </si>
  <si>
    <t>Glavna staza</t>
  </si>
  <si>
    <t>ARMATURA</t>
  </si>
  <si>
    <t>NAČIN UGRADNJE</t>
  </si>
  <si>
    <t>Ova stavka obuhvaća nabavu, dopremu, ugradnju, njegovanje i sve ostale pomoćne materijale i alate nabrojane u ovoj stavci, kao i one koji su dodatno potrebni za dovršenje svega do pune pogonske gotovosti</t>
  </si>
  <si>
    <t>Kontrolu probnog polja i dogovor oko detalja finalne izvedbe obavezno obavijestiti konzultirati i dati na ovjeru gl.projektantu!</t>
  </si>
  <si>
    <t>Uklanjanje trave i korova unutar cijele zone zahvata.</t>
  </si>
  <si>
    <t xml:space="preserve">Oplata mora biti čvrsta i stabilna da ne bi došlo do neželjenih bočnih neravnina. Obje strane oplate moraju biti postavljene maksimalno točno s tolerancijom visine gornjeg ruba manjom od 3 mm/m' zbog jednostavnije i pravilnije izvedbe završne obrade vibroletvom. </t>
  </si>
  <si>
    <t>Ploča šetnice predviđa:</t>
  </si>
  <si>
    <t>- dilatacije                   0,26 m1/m2</t>
  </si>
  <si>
    <t>- reške                        0,44 m'/m2</t>
  </si>
  <si>
    <t>- PVC folija                  1,0 m2/m2</t>
  </si>
  <si>
    <t>- beton C35/45             0,2 m3/m2</t>
  </si>
  <si>
    <t>- uvjet, dokaz jednakovrijednosti jest tehnička dokumentacija proizvođača ili ispitni izvještaj priznatog tijela</t>
  </si>
  <si>
    <t xml:space="preserve">-odabir svih materijala, urbane opreme, rasvjete u ovom projektu šetnce je po izboru gl. projektanta je uz odobrenje nadležnog Konzervatorskog odjela </t>
  </si>
  <si>
    <t>Za izradu šetnice koristiti cement CEM III A 42.5 N, sive boje u tonu po izboru projektanta, tip kao 'Holcim Adria' ili jednakovrijedan proizvod _________________.</t>
  </si>
  <si>
    <t>A. Za izradu svih radova po ovom troškovniku, korišteni su Opći tehnički uvjeti za radove na cestama koje je izradio Institut građevinarstva Hrvatske, a na traženje Hrvatskih cesta (revidirano izdanje prosinac 2001.g.)</t>
  </si>
  <si>
    <t>B. Ovi tehnički uvjeti su sastavni dio projekta te opisa stavaka troškovnika za sve vrste radova. Jedinične cijene u ovom troškovniku formirane su na osnovi cijena materijala, radne snage, strojeva i ostalih elemenata.</t>
  </si>
  <si>
    <t xml:space="preserve">D. Količina radova koje se nakon dovršenja objekta ne mogu provjeriti izmjerom, upisuju se u građevinski dnevnik ili knjigu. </t>
  </si>
  <si>
    <t xml:space="preserve">Eventualno potrebne promjene, izmjene i dopune projekta donosit će sporazumno gl. projektant, nadzorni inženjer i izvođač radova. </t>
  </si>
  <si>
    <t xml:space="preserve">F. Za vrijeme izvođenja radova izvođač je dužan osigurati nesmetan promet na postojećim prometnicama i prilaznim putevima i regulirati ga odgovarajućim prometnim znacima. </t>
  </si>
  <si>
    <t xml:space="preserve">E. Nadzorni inženjer i izvođač potvrđuje upisane količine i podatke svojim potpisom. </t>
  </si>
  <si>
    <t>Nadzorni inženjer nad izvođenjem radova dokumetira  proces izvođenja i izvještava  o tijeku radova investitora i gl. projektanta digitalnom foto-dokumentacijom na mailom na na tjednoj bazi sve do gotovosti izvedbe i predaje dokumentacije na uporabnu dozvolu.</t>
  </si>
  <si>
    <t>G. Više radnje i manje radnje po ugovorenim stavkama zaračunat će se po istim cijenama.</t>
  </si>
  <si>
    <t>H. Troškovi eventualnih zastoja zbog imovinsko-pravnih odnosa, neće se posebno obračunavati niti priznavati te trebaju biti ukalkulirani u cijenu ponuđenih radova.</t>
  </si>
  <si>
    <t>I.Ucijenu također ukalkulirati sav potreban spojni, montažni, pridržni i ostali materijal potreban za potpuno funkcioniranje.</t>
  </si>
  <si>
    <t>kpl.</t>
  </si>
  <si>
    <t>-ispitni protokol o izvršenom mjerenju otpora izolacije,</t>
  </si>
  <si>
    <t>-ispitni protokol o izvršenom mjerenju otpora petlje i</t>
  </si>
  <si>
    <t xml:space="preserve"> efikasnosti zaštite od napona dodira,</t>
  </si>
  <si>
    <t>-ispitni protokol o otporu uzemljenja,</t>
  </si>
  <si>
    <t>-ispitni protokol o izjednačenju potencijala,</t>
  </si>
  <si>
    <t>-ispitni protokol o kvaliteti razdjelnika,</t>
  </si>
  <si>
    <t>-ispitni protokol o podešenosti zaštite (termičke i mag.),</t>
  </si>
  <si>
    <t>-atesti i prospekti za ugrađenu opremu i materijal,</t>
  </si>
  <si>
    <t>-priprema za tehnički pregled i uvezivanje u zasebnu</t>
  </si>
  <si>
    <t xml:space="preserve"> knjigu svih atesta isporučene opreme i materijala,</t>
  </si>
  <si>
    <t>-izrada uputa za rad i održavanje izvedene instalacije.</t>
  </si>
  <si>
    <t>Napomena: osigurava Investitor!</t>
  </si>
  <si>
    <t xml:space="preserve">Ispitivanje i snimanje izvedenih instalacija sa izradom i </t>
  </si>
  <si>
    <t>primopredajom u tri primjerka ispitnih protokola i to:</t>
  </si>
  <si>
    <t>-podešavnje i usmjeravanja svjetiljki</t>
  </si>
  <si>
    <t>-mjerenje atestiranim svjetlotehničkim instrumentom nivoa</t>
  </si>
  <si>
    <t xml:space="preserve"> srednje rasvijetljenosti prema definiranim točkama iz</t>
  </si>
  <si>
    <t xml:space="preserve"> svjetlotehničkih proračuna i izdavanje valjanih protokola</t>
  </si>
  <si>
    <t>-primopredaja izvedeni radova sa puštanjem u funkciju,</t>
  </si>
  <si>
    <t>Opće napomene:</t>
  </si>
  <si>
    <t xml:space="preserve">Postojeće drveće na terenu je potrebno maksimalno zaštiti tijekom građevinskih radova na šetnici. </t>
  </si>
  <si>
    <t>Sve radove potrebno je izvoditi stručno, uz posebnu brigu i prilagodbu sadnje u blizini vodotoka.</t>
  </si>
  <si>
    <t>Izvedbom ovih radova ne smije se uništiti ili oštetiti okolne konstrukcije koje se izvode, posebno podne plohe šetnice. Oštećivanje ovih konstrukcija izvođač zelenih površina je dužan ispraviti o svom trošku.</t>
  </si>
  <si>
    <t xml:space="preserve">U cijenu je uključeno: </t>
  </si>
  <si>
    <t>- dobava svog potrebnog materijala,uključujući transport i skladištenje</t>
  </si>
  <si>
    <t>- sav rad na izvođenju i kompletnu pripremu (uključujući presadnju, tj. skladištenje presađivanih stabala)</t>
  </si>
  <si>
    <t xml:space="preserve">- sva potrebna pomagala, sredstva, alate i priručni materijal </t>
  </si>
  <si>
    <t>- zaštita okolnih elemenata od utjecaja radova</t>
  </si>
  <si>
    <t>- čišćenje i zaštita prostora za vrijeme i po završetku radova</t>
  </si>
  <si>
    <t xml:space="preserve">Nabava materijala - humusa i izrada obloge pokosa nasipa i drugih zelenih površina u debljini od 20cm. </t>
  </si>
  <si>
    <t>Sve prema OTU (IGH 2001) knjiga II, 2-15.</t>
  </si>
  <si>
    <t>Stavka obuhvaća nabavu organskog gnojiva u granulama/peletima visoke kvalitete s certifikatom, dozvoljenim u ekološkoj proizvodnji, te njegov transport do gradilišta. U slučaju nemogućnosti dobave, potrebno se pismeno usuglasiti s nadzornim inženjerom i projektantom oko zamjenskog gnojiva.</t>
  </si>
  <si>
    <t>kg/m²</t>
  </si>
  <si>
    <t>Predviđeni radovi razastiranja i okopavanja gnojiva se moraju raditi pažljivo u zonama postojećih stabla, tj. u zoni njihova korijenova sustava kako ne bi došlo do mehaničkog oštećenja.</t>
  </si>
  <si>
    <t>Grubo planiranje pognojene zemljane podloge, s +/- 5cm na m², potrebno vršiti ručno u blizini stabala, radi zaštite debla i korijenovog vrata.</t>
  </si>
  <si>
    <t xml:space="preserve">Sadnice stablašice moraju biti školovane, kontejnirane, formiranog habitusa u smislu oblika krošnje, najviše kvalitete, zadanog prsnog promjera.
Sadnice iste vrste moraju biti ujednačene i označene do tehničkog prijema.
Za materijal stablašica izvođač mora imati certifikat koji potvrđuje njihovo porijeklo i posebice njihovo zdravstveno stanje izdano od strane poduzeća ovlaštenog za iste.
Stablašice trebaju odgovarati vrstama i kultivarom traženim ovim troškovnikom.
U slučaju da postoji opravdan razlog eventualne zamjene vrste za drugu vrstu ili kultivar u radu na terenu, promjena mora biti u pismenom suglasju s projektantom, nadzornim inženjerom i predstavnikom investitora, prema pravilima struke. </t>
  </si>
  <si>
    <t>*Napomena: U slučaju nabave sadnog materijala drugih dimenzija potrebno je konzultirati projektanta radi promjene količina sadnog materijala</t>
  </si>
  <si>
    <t>- sadržajni privitak radu s biljnim materijalom je plan sadnje i svi prateći detalji.</t>
  </si>
  <si>
    <t>- obratiti pažnju na eventualne nepredviđene podzemne instalacije u radijusu manjem od 2m od osi  sadnje i o istima obavijestiti glavnog nadzornog ing. i glavnog projektanta.</t>
  </si>
  <si>
    <t>Sadnja stablašica.</t>
  </si>
  <si>
    <t>Ova stavka obuhvaća slijedeće radove :</t>
  </si>
  <si>
    <t xml:space="preserve">1.  Iskop jama za sadnju stablašica 100x100x100 cm, rahlenje dna sadne jame  </t>
  </si>
  <si>
    <t xml:space="preserve">2. Priprema stablašica za sadnju, pakiranje i prijevoz do mjesta sadnje </t>
  </si>
  <si>
    <t xml:space="preserve">3. Nabava, dovoz i nasipanje stajnjaka za: 
 - stablašice 70 lit/kom 
Razastiranje stajnjaka </t>
  </si>
  <si>
    <t>4. Nabava i dodavanje u jamu hidrogel preparata kao STOCKOSORB ili slično, min 50 g/jami</t>
  </si>
  <si>
    <t>5. Sadnja stabala, s obradom krošnje i korijena</t>
  </si>
  <si>
    <t>6. Učvršćivanje stabala s 3 tokarena, impregnirana kolca Ø 8 cm, visina 250 cm, vezivanje jutenom trakom</t>
  </si>
  <si>
    <t>7. Formiranje zdjelice, nasipavanje malča i zalijevanje</t>
  </si>
  <si>
    <t>8. Bandažiranje debla</t>
  </si>
  <si>
    <t>Izvedba travnjaka na svim zelenim površinama kao i u zonoma starog drvoreda, novo planiranog, te u zoni grupacije postojećih stabala.</t>
  </si>
  <si>
    <t>Fino planiranje i usitnjavanje grudica zemlje, prignojavanje s NPK 15:15:15 hranjivima u količini 0,05 kg/m2, ugradnja humusa u sloju 3cm, dobava i sjetva travne smjese: Poa pratensis Geronimo 10%, Lolium perenne Stavinsky 15%, Festuca arundinacea Starlett 25%, Lolium Westerwoldicum Axcella 15%, Festuca arundinacea Cochise 25% (6dkg/m2), valjanje, ježenje, zalijevanje do nicanja. Radovi koje obuhvaća ova stavka se izvode strojno i ručno s posebnom pažnjom na postojeća stabla i potrebu njihove zaštite. Nakon izrade humusnog sloja i travnate vegetacije, površine se moraju njegovati do konačnog rasta, a po potrebi pokositi 1-2 puta.</t>
  </si>
  <si>
    <t>Fitosanitetska zaštita i njega.</t>
  </si>
  <si>
    <t>Pod ovom stavkom obuhvaćamo  ukupnost radnji koje izvoditelj treba učiniti  u smislu zaštite elemenata krajobraznog uređenja od završetka izvođačkih radova do preuzimanja od strane investitora zadužene službe.</t>
  </si>
  <si>
    <t xml:space="preserve">- Šetnica uz rijeku Lonju - </t>
  </si>
  <si>
    <t>- jednostrana radijalna oplata   0,15 m2/m2</t>
  </si>
  <si>
    <t>Stupanj protukliznosti prema svim važećim standardima i propisima, minimalna otpornost na klizanje razreda C (SRV ˃45), prema HRN EN 13036-4.</t>
  </si>
  <si>
    <t xml:space="preserve">Izvoditelj radova obavezan je prije početka radova uručiti potrebne certifikate odgovarajućoj nadležnoj službi. Zabranjena je upotreba materijala i dijelova te izvedba radova prije predočenja certifikata.
Kompletni ovjes betonskih elemenata treba se predvidjeti kod svih stavki. </t>
  </si>
  <si>
    <t xml:space="preserve">U cijenu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
</t>
  </si>
  <si>
    <t>Prije početka izvedbe radova, izvoditelj je obvezan predočiti Projektantu detaljnu radioničku dokumentaciju izvedbe kao i uzorke materijala i kalupa koji će se ugraditi. Tek po izboru i odobrenju Projektanta može otpočeti sa radovima. Ukoliko se ugrade materijali koje Projektant nije odobrio i (ili) u neodgovarajućoj kvaliteti i (ili) različito s obzirom na odobreni projekt oblaganja pročelja i detalje, radovi će se morati ponoviti u traženoj kvaliteti, izboru i po projektu uz prethodno uklanjanje neispravnih radova.</t>
  </si>
  <si>
    <t xml:space="preserve">Glede specifičnosti gore navedenih radova, izvoditelj je dužan prije davanja ponude obvezno se upoznati s načinom i detaljima izvođenja radova koji su opisani ovim troškovnikom, te s tehnologijom i specifičnostima izvođenja radova odabranog proizvođača. Sve eventualne nejasnoće i nedoumice izvoditelj je dužan dogovoriti i uskladiti s projektantom prije davanja ponude. </t>
  </si>
  <si>
    <t xml:space="preserve">Nikakvi naknadni zahtjevi neće se moći uvažiti.
Prilikom izvođenja radova mora se izvoditelj striktno pridržavati usvojenih i od strane Projektanta ovjerenih detalja.
</t>
  </si>
  <si>
    <t>Prije izvedbe mjere svih stavki treba obvezno kontrolirati na licu mjesta.</t>
  </si>
  <si>
    <t>Nakon izvedbe određenog dijela treba isti pregledati nadzorni inženjer i tek se nakon pozitivnog mišljenja i upisa u građevinski dnevnik može izvoditelj nastaviti s daljnjim radom. Nepravilno ili nekvalitetno izvedene radove mora izvoditelj na svoj trošak ukloniti i izvesti pravilno.</t>
  </si>
  <si>
    <t xml:space="preserve">Svi materijali koji se ugrađuju moraju obvezno biti ispitani i certifikati priloženi. Ukoliko ne postoje domaće norme, treba priložiti rezultate ispitivanja koji zadovoljavaju odredbe normi ISO ili EN.
Izvođač je dužan voditi zakonom propisanu evidenciju radova, koja će se ovjeravati od strane nadzornog inžinjera. </t>
  </si>
  <si>
    <t xml:space="preserve">Izrada najmanje dva probna uzorka za svaki pojedini tip betonskih elemenata u naravnoj veličini, te montiranje na objekt s fugiranjem i završnim premazivanjem ne naplaćuje se posebno već je ona sadržana u cijeni ponude.
</t>
  </si>
  <si>
    <t xml:space="preserve">Za sve materijale, postupke i uređaje izvođač je dužan u skladu sa propisima osigurati poterbne certifikate i isprave, te ih pravovremeno prije početka radova ili ugradnje dostaviti na pregled nadzornom inžinjeru. 
</t>
  </si>
  <si>
    <t>Cijena ponude također uključuje:</t>
  </si>
  <si>
    <t>- sudjelovanje voditelja gradilišta na koordinacijskim sastancima te usklađivanje s ostalim izvođačima,
- izradu dinamičkog plana,
- zaštitu dijelova urbana opreme pri transportu i ugradnji,
- čišćenje okoliša nakon završetka radova,
- sve troškove popravaka ili štete koji su nastali kao posljedica nepažnje u tijeku izvedbe.</t>
  </si>
  <si>
    <t>U jediničnoj cijeni treba posebno obuhvatiti i:</t>
  </si>
  <si>
    <t xml:space="preserve">- ovjes  za vađenje betonskih elemenata (klupa, koš) iz kalupa, po dimenzijama i detaljima prema proračunu proizvođača, pažljivo ukljanjanje čeličnih kuka ovjesa brusilicom prije ugradnje gumenih završnih elemenata;
- sav spojni i pričvrsni materijal;
- brtvene elemente;
- dizanje, spuštanje i penošenje betonskih elemenata primjerenim gurtnama,  transport betonskih elemenata od mjesta izrade do mjesta ugradnje, te njihovu ugradnju;
- premazivanje betonskih prefabrikata bezbojnim impregnacijskim sredstvom </t>
  </si>
  <si>
    <t>Tehnički zahtjevi</t>
  </si>
  <si>
    <t xml:space="preserve">Materijali
Svi materijali i izvedba moraju biti otporni i postojani na atmosferilije i niske temperature i UV zračenje.
</t>
  </si>
  <si>
    <t>Popis dobavljača</t>
  </si>
  <si>
    <t xml:space="preserve">Prije podnošenja radioničkih crteža ili uzoraka, dobavljač treba dostaviti kompletan popis proizvoda, materijala i njihovih proizvođača za glavne elemente urbana opreme.
</t>
  </si>
  <si>
    <t>Radionički nacrti</t>
  </si>
  <si>
    <t>Sve radioničke crteže treba podnijeti na pregled i odobrenje Projektantu. Svi elementi urbana opreme trebaju biti prikazani na crtežima.
Sve crteže treba ovjeriti ovlašteni inženjer dobavljača. Nijedan element urbana opreme ne može biti ugrađen bez da Projektant nije odobrio odgovarajući crtež.</t>
  </si>
  <si>
    <t>Osiguranje kvalitete</t>
  </si>
  <si>
    <t>Proizvodač mora imati sistem osiguravanja kvalitete.</t>
  </si>
  <si>
    <t>Voditi računa da su u pripremnim radovima sva iskolčenja i temeljenja za urbanu opremu!</t>
  </si>
  <si>
    <t>Izrada prefabricinih AB elemenata do potpune gotovosti od betona C30/37 s ugrađenim armaturnim koševima i polipropilenskim vlaknima, gumificiranom podlogom za sjedenje, te završnim premazom za impregnaciju betonskog odljeva.</t>
  </si>
  <si>
    <t>Za izradu klupa koristiti će se drobljeni dolomitniagregat zrna do 8mm (Dmax 8 mm). Omjer sastava agregata bi bio:</t>
  </si>
  <si>
    <t>- od 0 do 4 mm 810 kg/m3</t>
  </si>
  <si>
    <t>- od 4 do 8 mm 810 kg/m3</t>
  </si>
  <si>
    <t>Beton je gornom površinom hidrofoban i površinski zadovoljava uvjete  čvrstoće na cijepanje,  habanje, otporan na smrzavanje i sol.</t>
  </si>
  <si>
    <t>U procesu proizvodnje betona dodaju se polipropilenska vlakna u količini od 0,9 kg/m3.</t>
  </si>
  <si>
    <t xml:space="preserve">KALUPI </t>
  </si>
  <si>
    <t xml:space="preserve"> - Ugradnja betona u prethodno pripremljene kalupe u kontroliranim uvjetima (zaštićeno od padalina i vjetra) sa vibriranjem. </t>
  </si>
  <si>
    <t xml:space="preserve"> - Prije ugradnje betona kalupe se mora dobro očistiti te premazati sa prikladnim oplatnim premazom.  - biološki razgradivim univerzalnim sredstvom za obradu oplata u cilju kvalitetnog odvajanja od betona tipa kao BASF Reofinish ili jednakovrijednog___________________.
</t>
  </si>
  <si>
    <t>- Postavljanje kalupa prije izvođenja  na potpuno ravnu, horizontalnu i čvrstu podlogu.</t>
  </si>
  <si>
    <t>NAČIN UGRADNJE U KALUPE I OTKALUPLJIVANJE</t>
  </si>
  <si>
    <t xml:space="preserve">- Transport betona od mješalice do mjesta ugradnje u kalupe, vršiti pažljivo na način da se spriječi segregacija  i utjecaj na zadani sastav te boju betona (curenje mlijeka, prašenje, nekontrolirani ulaz materijala u mješavinu itd.)
</t>
  </si>
  <si>
    <t xml:space="preserve"> - Ravnanje i zaglađivanje ugrađenog betona vibriranjem. Tolerancija površinske neravnine ugrađenog betona treba biti manja od 3mm/m'.</t>
  </si>
  <si>
    <t xml:space="preserve"> - Pažljivo vađenje - otaklupljivanje - gotovih AB elemenata klupa, naslona, koševa iz oplatnog kalupa. Elemnti se vade pri postizanju čvrstoće betona od 15 - 20 N/mm2 (minimalno 16 do 24 sata od ugradnje sviježeg betona).
</t>
  </si>
  <si>
    <t xml:space="preserve"> - Nakon otkalupljivanja elemente zaštiti od smrzavanja, naglog isušivanja i mehaničkog oštečenja narednih 5 -7 dana. E</t>
  </si>
  <si>
    <t xml:space="preserve"> - Završni povšinski betonski sloj mora biti ravnomjerno izveden bez vidljivih tragova kalupa, reški, ev.pukotina.</t>
  </si>
  <si>
    <t xml:space="preserve"> - Ugrađuje se armatura predviđena projektom statike; armaturni koševi koja se prethodno prilagođava, geometriji kalupa. Armatura ne smije dodirivati kalup, obavzeno predvidjeti distancere, kako se nebi kalupi oštećivali. </t>
  </si>
  <si>
    <t>GUMIRANI SLOJ ZA SJEDENJE</t>
  </si>
  <si>
    <t xml:space="preserve"> - Po završetku sušenja okalupljenih betonskih elementata (min. 14 dana), dobavlja se i izrađuje završni gumificirani sloj površine za sjedenje, tehničkih svojstava tip kao SIKA DESCOL sport surfaces ili jednakovrijedan proizvod ___________________. </t>
  </si>
  <si>
    <t xml:space="preserve">' -Podloga se priprema finim brušenjem s industrijskim usisavanjem u svrhu poravnanja podloge i bolje prionjivosti obloge za podlogu. </t>
  </si>
  <si>
    <t xml:space="preserve">-Dobava i ugradnja gumene trake tip kao REGUPOL 6015 ili jednakovrijednog proizvoda___________________, debljine 9 mm, te ljepljenje iste za postojeću podlogu sa ljepilom tip kao Pulastic TACLI ST ili jednakovrijedan proizvod ___________________. </t>
  </si>
  <si>
    <t xml:space="preserve"> '- Nanošenje završnog laka  tip kao Sikafloor 305 W ili jednakovrijedan proizvod___________________u boji RAL po izboru gl. projektanta.</t>
  </si>
  <si>
    <t>IMPREGNACIJSKI PREMAZ</t>
  </si>
  <si>
    <t xml:space="preserve"> - Po završetku gumificiranja sjednih površina, pristupa se izvedbi impregnacijskog premaza, ostatku vidljivih i atmosferilijma izloženim (sve osim sjedne plohe i spoja podnožja s temeljem) , betonskih površina prefabriciranih elementata.</t>
  </si>
  <si>
    <t xml:space="preserve"> -Napomena: obavezno pozvati na ovjeru gl. projektant , površine betona prije nanošenja impregnacijskog premaza. </t>
  </si>
  <si>
    <t xml:space="preserve"> - Izvedba impregnacijskog zaštitnog premaza 1-komponentnim  premazom na bazi silikona, tip kao PCI-Siliconal W ili jednakovrijedan proizvod____________________.
Premaz je bezbojan i proziran nakon sušenja, postojan na lužine i UV zračenje te paropropustan.</t>
  </si>
  <si>
    <t>ZAŠTITA</t>
  </si>
  <si>
    <t xml:space="preserve"> - Zaštita ugrađenog betona od isušivanja prekrivanjem geotekstilom i vlaženjem, te njegovanje do spremnosti za ugradnju na šetnicu.</t>
  </si>
  <si>
    <t>- armatura 7,28kg</t>
  </si>
  <si>
    <t>- površina za impregnacijski premaz - 0,91m2</t>
  </si>
  <si>
    <t>- armatura 13,44kg</t>
  </si>
  <si>
    <t>- gumirana površina za sjedenje 1,0m2</t>
  </si>
  <si>
    <t>- površina za impregnacijski premaz - 2,52m2</t>
  </si>
  <si>
    <t>- armatura 32,3kg</t>
  </si>
  <si>
    <t>- gumirana površina za sjedenje 1,62 m2</t>
  </si>
  <si>
    <t>- površina za impregnacijski premaz - 3,25m2</t>
  </si>
  <si>
    <t>Doprema, montaža i ugradnja  gotovih prefabriciranih AB elemenata - klupa i koševa za smeće.</t>
  </si>
  <si>
    <t>Prilikom prijevoza, rukovanja s utovarom i istovarom, pri ugradnoji i montaži AB elemente maximslno osigurati od eventulanih fizičkih, mehaničkih i atmosferskih oštećenja do uporabne dozvole.</t>
  </si>
  <si>
    <t xml:space="preserve"> -  Utovar dizalicom i prijevoz prefabriciranih AB elemenata s maksimalnom pažljivošću.</t>
  </si>
  <si>
    <t xml:space="preserve"> - Istovar i montaža dizalicom AB prefab. elemenata, ugradnja,  do potpune uporabivosti,  na prethodno pripremljene temelje, a  na mjesta predviđena glavno izvedbenim projektom šetnice. </t>
  </si>
  <si>
    <t>Koševi za smeće se ugrađuju na način da se pričvršćuju vijcima na već pripremljena sidra ugrađena u betonske temelje.</t>
  </si>
  <si>
    <t xml:space="preserve">Stavka uključuje i sav pripadajući materijal za osiguranje (npr. gurtne, geotekstil....). </t>
  </si>
  <si>
    <t>Obračun po komadu ugrađenih koševa i klupa.</t>
  </si>
  <si>
    <t>Dobava, doprema i postava aluminijskih kanti koje se umeću u koševe za smeće. (Shema 1)</t>
  </si>
  <si>
    <t xml:space="preserve">Kante su  od izrađene po mjeri, od aluminija  d=2mm, promjera cca 27 cm i visine 27 cm, skošenih rubova , a prihvaćaju se za površinu - polukružni isječak - pepeljara - Boja aluminija po izboru projektanta. (Shema 1). </t>
  </si>
  <si>
    <t xml:space="preserve">- ČN sidra (FI30mm, d=300mm) 3 kom </t>
  </si>
  <si>
    <t>- beton C 16/20 - 0,37m3</t>
  </si>
  <si>
    <t>- armatura 12,82kg</t>
  </si>
  <si>
    <t>- oplata EPS d=8cm - 0,8m2</t>
  </si>
  <si>
    <t>- razvijena drvena oplata 1,92 m2</t>
  </si>
  <si>
    <t>- beton C 16/20 - 0,1 m3</t>
  </si>
  <si>
    <t>- armatura 4,02kg</t>
  </si>
  <si>
    <t>- oplata EPS d=8cm - 0,21m2</t>
  </si>
  <si>
    <t>- razvijena drvena oplata 0,76 m2</t>
  </si>
  <si>
    <t>- beton C 16/20 - 0,07 m3</t>
  </si>
  <si>
    <t>- armatura 3,02kg</t>
  </si>
  <si>
    <t>- oplata EPS d=8cm - 0,13m2</t>
  </si>
  <si>
    <t>- razvijena drvena oplata  0,59m2</t>
  </si>
  <si>
    <t>Obračun po komadu UKUPNO izvedenog temelja (oplata, armatura i sav prateći pribor i materijal i doprema uključeni.)</t>
  </si>
  <si>
    <t>Nakon izrade temelja, tlo nabiti motornim nabijačem i odvesti višak zemlje na deponij.</t>
  </si>
  <si>
    <t xml:space="preserve">Oplatu za temelje obračunati prema pravilima struke. Podzemni dio temelja izrađuje se sa standardnom daščanom oplatom, a  nadzemni dio temelja,visine 8 cm, izvesti na način da se beton izlije u oblik oplate kao na shemama. Za to koristiti ploče EPS-200 visine 8cm, u kojima je CNC tehnologijom (vruća žica) izrezana točna krivulja. EPS kalupima - pločama pažljivo baratati kako bi poslužile za više temelja. </t>
  </si>
  <si>
    <t>Izrada temelja za klupe i koševe se izvode od betona razreda C 16/20 tlačne čvrstoće 20 N/mm2. Predviđa se i ubetoniravanje čeličnih trnova-sidara za klupe i koševe.  Trnovi su šipke od čelika, dužine 300 mm, Ø30 mm postavljene okomito da vire van 100 mm. (Sheme 1-5).</t>
  </si>
  <si>
    <t>kpl</t>
  </si>
  <si>
    <t xml:space="preserve">- dimenzija temelja (200x40x48*cm); 0,37m3 </t>
  </si>
  <si>
    <t xml:space="preserve">- dimenzija temelja (60x35x48*cm); 0,1m3 </t>
  </si>
  <si>
    <t xml:space="preserve">- dimenzija temelja (40x40x48*cm); 0,07m3 </t>
  </si>
  <si>
    <t>OPĆI UVJETI:</t>
  </si>
  <si>
    <t>C. One obuhvaćaju sav rad, materijal i organizaciju u cilju izvršenja radova u potpunosti i u skladu s projektom. Nadalje, jedinične cijene za pojedine vrste radova sadrže i sve one posredne troškove, koji nisu iskazani u troškovniku, ali su neminovni za izvršenje radova predviđenih projektom kao što su:</t>
  </si>
  <si>
    <t>J.Radeći ponudu obavezno pročitati tehnički opis i pregledati nacrte, i tražiti pojašnjenje prije zaključivanja ponude.</t>
  </si>
  <si>
    <t>M. Izvođač radova morao bvezno izvoditi radove prema glavnom i izvedbenom projektu, kao i prema kotnom planu načinjenom nakon izrade izvedbenog projekta. Mora sa ostalim izvođačima i nadzorom uskladiti redosljed izvođenja kako ne bi došlo do preklapanja s ostalim trasama. Sva takva ne koordinirana preklapanja izvođačje dužan o svom trošku otkloniti.</t>
  </si>
  <si>
    <t>O.U sklopu troškova izvođenja izvođač mora uključiti izradu potrebnih radioničkih nacrta i detalja, te iste dati nadzoru i gl. projektantu / autoru na ovjeru.</t>
  </si>
  <si>
    <t>P. U cijelom troškovniku kratica gl. projektant, podrazumjeva  glavnog projektanta ujedno i  autora ovog projekta.</t>
  </si>
  <si>
    <t>Visniska ugradnja temelja u odnosu na šetnicu i kotni plan obavezno uskladiti prema nacrtima i detaljima, kako bi se osigurala pravilna visina sjedenja na klupama.</t>
  </si>
  <si>
    <t>-Sva evenutalna oštećenja, i prljavištine nastale prilikom svih radova vezanih za postavljanje urbane opreme predmetnog obuhvata šetnice, izvođač će sanirati o vlastitom trošku i to do prvobitnog stanja. Stoga se savjetuje pažljivo rukovanje i zaštita postojećih izvedenih dijelova prije same ugradnje.</t>
  </si>
  <si>
    <t>TROŠKOVNIK</t>
  </si>
  <si>
    <t>Promjene moraju biti upisane u građevinski dnevnik ili izrađeni posebni dijelovi nacrta i ovjereni potpisom gl. Projektanta / autora , nadzornog inženjera ili odlukom koju je investitor na neki drugi način odobrio.</t>
  </si>
  <si>
    <t>Održavanje i njega zasađenih stabala i grmlja. Okopavanje stabala i grmlja 2 do 5 puta godišnje, plijevljenje, oblikovanje, zaštita od bolesti i štetočina, dosadnja oštećenog, uvelog ili nezaliječivanog bilja, zaštita od zime i vrućine i dr.
Popravljanje kolaca i vezova. Ukupni obračun za komplet dionicu sa svim uključenim radom i potršnim materijalom.</t>
  </si>
  <si>
    <t>kompl</t>
  </si>
  <si>
    <t xml:space="preserve">Ugrađuje se armatura predviđena izvedbenim projektom statike; u donjoj i gornjoj zoni se ugrađuju armaturne mreže Q385, a na rubovima svih ploča vilice Ø8mm i rubne šipke Ø10mm. </t>
  </si>
  <si>
    <t>Završni sloj (pješačka staza) od betona C35/45 armirana čeličnom armaturom debljine 20cm</t>
  </si>
  <si>
    <t xml:space="preserve">Dilatacije se izvode na mjestima koja je odredio projekt statike, moraju biti potpuno ravne, bez krivudanja ili sl. Kod pravilne trase završnog sloja stabilizacije krune nasipa (šetnice) dilatacije se izvode na svakih 6 m (600 cm), te na svim mjestima koja su točno ucrtana u izvedbenoj i ostaloj projektnoj dokumentaciji. </t>
  </si>
  <si>
    <t xml:space="preserve"> - nabava, doprema i ugradnja novih lijevanoželjeznih poklopaca s čeličnim okvirom, sa čeličnom podlogom koja se kasnije zapunjava i završno obrađuje jednkao kao beton glavne staze ili odmorišne staze (detalj).</t>
  </si>
  <si>
    <t>K. Za sve eventualne primjedbe u pogledu izvođenja i troškovnika, obratiti se prije davanja ponude naručitelju.</t>
  </si>
  <si>
    <t>L.Izvođač je dužan uskladiti projektnu dokumentaciju sa stvarno izvedenim stanjem, te istu ukoliko bude izmjena, s izmjenama isporučiti investitoru u 1 primjerku.</t>
  </si>
  <si>
    <t>N. Ponuđač radova mora ponuditi sve stavke iz ovog troškovnika. Ukoliko neke od stavki ne nudi ili predlaže alternativu, to u svojoj ponudi mora posebno naglasiti.</t>
  </si>
  <si>
    <t>Ponuđač je dužan detaljno proučiti projekte prema kojima daje svoju ponudu. Sve eventualne primjedbe u odnosu na potpunost i tehničku ispravnost projekata dužan je ponuđač priopćiti prije predaje ponude i zatražiti potrebna objašnjenja.  Ukoliko se u pojedinim dijelovima projekata pojave različite informacije za istu vrstu radova, ponuđač je dužan prije davanja ponude pribaviti mišljenje naručitelja. Ukoliko to ponuđač ne učini bit će mjerodavno tumačenje naručitelja.</t>
  </si>
  <si>
    <t>-armatura              14,4 kg/m2</t>
  </si>
  <si>
    <t xml:space="preserve"> </t>
  </si>
  <si>
    <t>Obuhvat od Ulice Kralja Tomislava do Savske ceste</t>
  </si>
  <si>
    <t>k.č.br. 2550/2, 2550/7, k.o. Ivanić Grad</t>
  </si>
  <si>
    <t>Obračun po kompletu rada.</t>
  </si>
  <si>
    <t>A</t>
  </si>
  <si>
    <t>TROŠKOVNIK GRAĐEVINSKIH RADOVA</t>
  </si>
  <si>
    <t>A.1.</t>
  </si>
  <si>
    <t>IZRADILA</t>
  </si>
  <si>
    <t>MANDALIČINA 14, 10000 ZAGREB, HR, EU</t>
  </si>
  <si>
    <t>OIB   36444182418</t>
  </si>
  <si>
    <t>TEL   00385 95 804 8010</t>
  </si>
  <si>
    <t>MAIL atmosfera@atmosfera.hr</t>
  </si>
  <si>
    <t>ODGOVORNA OSOBA</t>
  </si>
  <si>
    <t>BERNARDA SILOV, dipl.ing.arh.</t>
  </si>
  <si>
    <t>IZRADA TROŠKOVNIKA</t>
  </si>
  <si>
    <t>AUTORI PROJEKTA</t>
  </si>
  <si>
    <t>DAVOR SILOV, dipl.ing.arh.</t>
  </si>
  <si>
    <t>GLAVNI PROJEKTANT</t>
  </si>
  <si>
    <t>BERNARDA SILOV,  dipl.ing.arh.</t>
  </si>
  <si>
    <t>PROJEKTANTSKI TIM</t>
  </si>
  <si>
    <t>KRISTINA ROGIĆ, mag.ing.arh.</t>
  </si>
  <si>
    <t xml:space="preserve">MAPA 1. </t>
  </si>
  <si>
    <t>VRSTA PROJEKTA</t>
  </si>
  <si>
    <t>ARHITEKTONSKI PROJEKT</t>
  </si>
  <si>
    <t>RAZINA OBRADE</t>
  </si>
  <si>
    <t>ZAJEDNIČKA OZNAKA PROJEKTA</t>
  </si>
  <si>
    <t>04/2019</t>
  </si>
  <si>
    <t>BROJ PROJEKTA</t>
  </si>
  <si>
    <t>GRAĐEVINA / ZAHVAT U PROSTORU:</t>
  </si>
  <si>
    <t>INVESTITOR</t>
  </si>
  <si>
    <t>Grad IVANIĆ GRAD</t>
  </si>
  <si>
    <t>Park hrvatskih branitelja 1, 10310 Ivanić  Grad</t>
  </si>
  <si>
    <t>OIB    52339045122</t>
  </si>
  <si>
    <t>TEL    098 2398 55</t>
  </si>
  <si>
    <t>MAIL  sandra.abramovic@ivanic-grad.hr</t>
  </si>
  <si>
    <t>MJESTO I DATUM IZRADE PROJEKTA</t>
  </si>
  <si>
    <t>Sastavni dijelovi:</t>
  </si>
  <si>
    <t xml:space="preserve">1/1 Troškovnik </t>
  </si>
  <si>
    <t>1/2 Opći uvjeti</t>
  </si>
  <si>
    <t xml:space="preserve">Redni </t>
  </si>
  <si>
    <t>Jedinica</t>
  </si>
  <si>
    <t xml:space="preserve">Jedinična </t>
  </si>
  <si>
    <t xml:space="preserve">Ukupna </t>
  </si>
  <si>
    <t>broj</t>
  </si>
  <si>
    <t>Opis stavke</t>
  </si>
  <si>
    <t>mjere</t>
  </si>
  <si>
    <t>cijena</t>
  </si>
  <si>
    <t>ZAGREB srpanj, 2019.</t>
  </si>
  <si>
    <t>Bernarda Silov, dipl.ing.arh.</t>
  </si>
  <si>
    <t xml:space="preserve">Radovi na izgradniji šetnice od Ulice Kralja Tomislava do Savske </t>
  </si>
  <si>
    <t>A.2.</t>
  </si>
  <si>
    <t xml:space="preserve">A.1. </t>
  </si>
  <si>
    <t>ZEMLJANI RADOVI ukupno:</t>
  </si>
  <si>
    <t xml:space="preserve">A.3. </t>
  </si>
  <si>
    <t>/a</t>
  </si>
  <si>
    <t>/b</t>
  </si>
  <si>
    <t>/c</t>
  </si>
  <si>
    <t>/d</t>
  </si>
  <si>
    <t>/e</t>
  </si>
  <si>
    <t>/f</t>
  </si>
  <si>
    <t xml:space="preserve">A.2. </t>
  </si>
  <si>
    <t>STABILIZACJA KRUNE NASIPA (KONSTRUKCIJA PJEŠAČKE STAZE - ŠETNICE)</t>
  </si>
  <si>
    <t>STABILIZACIJA KRUNE NASIPA (KONSTRUKCIJA PJEŠAČKE STAZE - ŠETNICE) ukupno:</t>
  </si>
  <si>
    <t xml:space="preserve">A.4. </t>
  </si>
  <si>
    <r>
      <t>Dimenzioniranje elemenata ovjesa ovisi o tehnološkim rješenjima odabranog izvoditelja (proizvođača).
Projektiranje i dimenzioniranje betonskih elemenata</t>
    </r>
    <r>
      <rPr>
        <sz val="10"/>
        <rFont val="Calibri"/>
        <family val="2"/>
        <scheme val="minor"/>
      </rPr>
      <t xml:space="preserve"> i ovjesa za vađenje betonskih elemenata (klupa, koš) iz kalupa t</t>
    </r>
    <r>
      <rPr>
        <sz val="10"/>
        <color indexed="8"/>
        <rFont val="Calibri"/>
        <family val="2"/>
        <scheme val="minor"/>
      </rPr>
      <t xml:space="preserve">reba uračunati izvođač radova u cijeni kom. Isto se odnosi i na izvedbu tipskih detalja kao i prilagođenje detaljima uvjetima izvedbe (nestandardna rješenja).
</t>
    </r>
  </si>
  <si>
    <r>
      <t>Beton se proizvodi u betonari.</t>
    </r>
    <r>
      <rPr>
        <sz val="10"/>
        <rFont val="Calibri"/>
        <family val="2"/>
        <scheme val="minor"/>
      </rPr>
      <t xml:space="preserve"> Beton C30/37</t>
    </r>
    <r>
      <rPr>
        <sz val="10"/>
        <color indexed="8"/>
        <rFont val="Calibri"/>
        <family val="2"/>
        <scheme val="minor"/>
      </rPr>
      <t>, razred izloženosti XD3, granične konzistencije S4, Dmax 8 mm.</t>
    </r>
  </si>
  <si>
    <r>
      <rPr>
        <sz val="10"/>
        <rFont val="Calibri"/>
        <family val="2"/>
        <scheme val="minor"/>
      </rPr>
      <t xml:space="preserve"> - Izvođač mora osigurati maximalno siguran prevoz,  utovar i montažu pomoću dizalice AB urbane opreme. </t>
    </r>
  </si>
  <si>
    <t>Ugradnja se vrši pažljivim spuštanjem gotovog prefabriciranog elementa na već zgotovljene i pripremljene čelične trnove Ø30 mm ugrađene u betonske temelje..</t>
  </si>
  <si>
    <t>PROMETNA SIGNALIZACIJA ukupno:</t>
  </si>
  <si>
    <t>B</t>
  </si>
  <si>
    <t>B.1.</t>
  </si>
  <si>
    <t>URBANA OPREMA</t>
  </si>
  <si>
    <t>URBANA OPREMA predgotovljeni AB elementi ukupno:</t>
  </si>
  <si>
    <t>URBANA OPREMA - predgotovljeni AB elementi</t>
  </si>
  <si>
    <t>C</t>
  </si>
  <si>
    <t>C.1.</t>
  </si>
  <si>
    <t>TROŠKOVNIK KRAJOBRAZ</t>
  </si>
  <si>
    <t>B.</t>
  </si>
  <si>
    <t>Temelji</t>
  </si>
  <si>
    <t>Ručni otkop rovova na mjestima gdje je predviđen položaj postojećih podzemnih instalacija, kao i na mjestima gdje postoji sumnja da bi se mogle nalaziti podzemne instalacije.</t>
  </si>
  <si>
    <t>Obračun po m2.</t>
  </si>
  <si>
    <t>A.3.</t>
  </si>
  <si>
    <t>Završna obrada betonske površine grubim četkanjem (1 prolaz strojem)   pri primjerenoj starosti betona (maksimalno 24 sata) ovisno o vanjskim vremenskim utjecajima.</t>
  </si>
  <si>
    <t xml:space="preserve">Ravnost površine prema DIN 18202 TAB 4,RED 3 </t>
  </si>
  <si>
    <t>Minimalna otpornost na klizanje razreda C ( SRV&gt;45), ispitano prema HRN EN 13036-4.</t>
  </si>
  <si>
    <t>Zaštita ugrađenog betona od isušivanja prekrivanjem geotekstilom i vlaženjem vodom - sve prema uputama i kontroli projektantskog nadzora !!</t>
  </si>
  <si>
    <t>Obračun po m3.</t>
  </si>
  <si>
    <t>REKAPITULACIJA</t>
  </si>
  <si>
    <t>GRAĐEVINSKI RADOVI ukupno:</t>
  </si>
  <si>
    <r>
      <rPr>
        <b/>
        <sz val="10"/>
        <rFont val="Calibri"/>
        <family val="2"/>
        <scheme val="minor"/>
      </rPr>
      <t>Temelj Klupa TIP-2,</t>
    </r>
    <r>
      <rPr>
        <sz val="10"/>
        <rFont val="Calibri"/>
        <family val="2"/>
        <scheme val="minor"/>
      </rPr>
      <t xml:space="preserve"> (Shema 3)</t>
    </r>
  </si>
  <si>
    <r>
      <rPr>
        <b/>
        <sz val="10"/>
        <rFont val="Calibri"/>
        <family val="2"/>
        <scheme val="minor"/>
      </rPr>
      <t xml:space="preserve">Temelj Klupa TIP-1, </t>
    </r>
    <r>
      <rPr>
        <sz val="10"/>
        <rFont val="Calibri"/>
        <family val="2"/>
        <scheme val="minor"/>
      </rPr>
      <t>( Shema 2)</t>
    </r>
  </si>
  <si>
    <r>
      <rPr>
        <b/>
        <sz val="10"/>
        <rFont val="Calibri"/>
        <family val="2"/>
        <scheme val="minor"/>
      </rPr>
      <t>Temelj Koša za smeće</t>
    </r>
    <r>
      <rPr>
        <sz val="10"/>
        <rFont val="Calibri"/>
        <family val="2"/>
        <scheme val="minor"/>
      </rPr>
      <t xml:space="preserve"> (Shema 1)</t>
    </r>
  </si>
  <si>
    <t>Temelje je moguće izvoditi na licu mjesta ili ugraditi gotove blok temelje unaprijed predgotovljene temelje, u čiju cijenu je uključena i doprema i sav materijal i pribor za dopremu i ugradnju.</t>
  </si>
  <si>
    <t>Specifikacija po komadu pojedinog tipa:</t>
  </si>
  <si>
    <t>OPĆI UVJETI za predgotovljene elemente</t>
  </si>
  <si>
    <t>/g</t>
  </si>
  <si>
    <t>/h</t>
  </si>
  <si>
    <t>/i</t>
  </si>
  <si>
    <t>/j</t>
  </si>
  <si>
    <t>/k</t>
  </si>
  <si>
    <t>/l</t>
  </si>
  <si>
    <t>/m</t>
  </si>
  <si>
    <t>/n</t>
  </si>
  <si>
    <t>/o</t>
  </si>
  <si>
    <t>Izvođač je dužan dopremiti i čuvati kalupe, te se o njima brinuti, čistiti ih i skladištiti u vrijeme zaduženja istih - u maniri najboljeg vlasnika. Kalupi će se po izvedbi jednog dijela šetnice u skorom vremenu morati korsititi i za druge dijelove šetnice.</t>
  </si>
  <si>
    <t xml:space="preserve">Obračun po kompletu. </t>
  </si>
  <si>
    <t>Debljina sloja od 10 cm do 50 cm.</t>
  </si>
  <si>
    <t>Radovi na krajobraznoj arhitekturi dnose na sadnju visokog raslinja, prvenstveno kao  novi drvored uz rijeku Lonju. Svaka dionica šetnice između mostova ima svoj kvalitativni ambijent kojeg prati različita vrsta drveća.</t>
  </si>
  <si>
    <t>Opće napomene uz krajobraz:</t>
  </si>
  <si>
    <t>D</t>
  </si>
  <si>
    <t>TROŠKOVNIK ELEKTROINSTALACIJA</t>
  </si>
  <si>
    <t>Obračun po komadu.</t>
  </si>
  <si>
    <t>Obračun po metru kubnom.</t>
  </si>
  <si>
    <t>D.1.</t>
  </si>
  <si>
    <t>Obračun po metru dužnom.</t>
  </si>
  <si>
    <t>Obračun po metru kvadratnom.</t>
  </si>
  <si>
    <t>Obračun po metru dužnom</t>
  </si>
  <si>
    <t>D.2.</t>
  </si>
  <si>
    <t>ELEKTROMNTAŽNI MATERIJAL - ukupno:</t>
  </si>
  <si>
    <t>D.3.</t>
  </si>
  <si>
    <t>Obračun po kompletu.</t>
  </si>
  <si>
    <t>ELEKTROMONTAŽNI RADOVI - ukupno:</t>
  </si>
  <si>
    <t>D4.</t>
  </si>
  <si>
    <t>D.</t>
  </si>
  <si>
    <t>D.4.</t>
  </si>
  <si>
    <t>ELEKTROINSTALACIJE ukupno:</t>
  </si>
  <si>
    <t>- ručni otkop rova uz pažnju da se ne oštete instalacije do dubine 1,8 m s mogućim razupiranjem,</t>
  </si>
  <si>
    <t>Ova stavka obuhvaća piljenje postojećeg asfalta u pravcu na mjestima kontakta starog kolnika i priključka šetnice. Debljina asfalta koji se pili 12 cm.</t>
  </si>
  <si>
    <t>Obračun po 1 m', uključivo rad stroja.</t>
  </si>
  <si>
    <t>Iskop se obavlja prema profilima i visinskim kotama iz projekta, te propisanim nagibima kosina, uzimajući u obzir geomehaničke osobine tla.</t>
  </si>
  <si>
    <t>Troškovnikom se predviđa prosječna dubina  iskopa 0,60 m.</t>
  </si>
  <si>
    <t>Stavka obuhvaća ispunu prostora između ruba šetnice i gornjeg ruba nasipa uz rijeku Lonju i dio novog nasipa uz rijeku Lonju.</t>
  </si>
  <si>
    <t>Mješoviti materijal za izradu ovih radova treba odobriti geomehaničar i treba biti prema OTU (IGH 2001) knjiga II. poglavlje 2-09.1.</t>
  </si>
  <si>
    <t>Strojno nasipavanje i razastiranje, prema potrebi vlaženje ili sušenje, planiranje nasipnih slojeva debljine i nagiba prema projektu, te zbijanje odgovarajućim sredstvima, a sve prema odredbama OTU.</t>
  </si>
  <si>
    <t>U cijenu je uključen sav rad, materijal te planiranje pokosa nasipa u nagibu 1:1,5-1:3 i čišćenje okoline.</t>
  </si>
  <si>
    <t>Izvedba radova, kontrola kakvoće i obračun prema OTU (IGH 2001) knjiga II. poglavlje 2-09.</t>
  </si>
  <si>
    <t>m' 356,03x1,50m3/1m'x1.15</t>
  </si>
  <si>
    <t>Zamjena slabo nosivog tla u debljini 25 cm radi poboljšanja nosivosti temeljnog tla u području šetnice</t>
  </si>
  <si>
    <t>Obračun po cijeloj dužini i širini šetnice.</t>
  </si>
  <si>
    <t>Rad obuhvaća iskop sloja slabog materijala u temeljnom tlu sa odvozom na deponiju, te njegovu zamjenu izradom zbijenog nasipnog sloja od boljeg materijala, drobljeni kameni materijal 0/63.</t>
  </si>
  <si>
    <t>Slabi materijal temeljnog tla zamijeniti će se kvalitetnijim materijalom kada se zbog svojstava materijala u temeljnom tlu uz odgovarajući način ne mogu postići zahtjevi kvalitete iz  OTU 2-08.2. Dodajemo 15% na ime proširenja.</t>
  </si>
  <si>
    <t>356,03x6,00x0,25x1.15</t>
  </si>
  <si>
    <t>356,03x6,00</t>
  </si>
  <si>
    <t>Nasipavanje i planiranje zelenih površina  zemljanim materijalom iz iskopa na prostoru suprotno od nasipa rijeke Lonje.</t>
  </si>
  <si>
    <t>Nasipava se depresija između nivelete šetnice i postojećeg terena koja je nastala iskopom za šetnicu.</t>
  </si>
  <si>
    <t>Stavka obuhvaća zemljani materijal iz iskopa, razastiranje i planiranje na zelenim površinama i pokosu na projektom predviđene kote, te kompaktiranje na prirodnu zbijenost.</t>
  </si>
  <si>
    <t>Debljina sloja prosječno 50cm.</t>
  </si>
  <si>
    <t>356,03x3,00x0,50</t>
  </si>
  <si>
    <t>Humusiranje zelenih površina pokosa, bankina i horizontalnih površina humusom</t>
  </si>
  <si>
    <t>Debljina sloja 15cm na pokosu i 20cm ostalo.</t>
  </si>
  <si>
    <t>Pokosi bankina 15cm sloj humusa 
3,00x356,03x0,15</t>
  </si>
  <si>
    <t>Travnata vegetacija na pokosu prema rijeci Lonji OZU 2-15 točka 2-15.1 Knjiga II
3,00x356,03</t>
  </si>
  <si>
    <t>Humusni sloj sa zasijavanjem trave 1kg/m2 površine na "horizontalnom" prostoru uz šetnicu sloj humusa 20cm, trava 1kg/20m2.</t>
  </si>
  <si>
    <t>Obračun po 1m3.</t>
  </si>
  <si>
    <t>356,03x3,00x0,20</t>
  </si>
  <si>
    <t>Za izradu ovog sloja treba upotrijebiti drobljeni kameni materijal za koji je pribavljen atest o njegovoj podobnosti za izradu nosivog sloja.</t>
  </si>
  <si>
    <t>a) pribavljanje atesta za drobljeni kameni materijal prije početka radova</t>
  </si>
  <si>
    <t>b) nabavu i dopremu, razgrtanje, planiranje i profiliranje tamponskog sloja i zbijanje</t>
  </si>
  <si>
    <t>Izrada radova, obračun radova i kontrola kvalitete prema OTU 5-01.</t>
  </si>
  <si>
    <t>Obračun po m3 ugrađenog sloja u zbijenom stanju. Dodajemo 15% na ime proširenja tampona.</t>
  </si>
  <si>
    <t>- za šetnicu drobljeni kameni materijal 0/32 zbijenosti
Ms≥50MN/m2, d=30,0cm</t>
  </si>
  <si>
    <t>356,03x5,00x0,30x1,15</t>
  </si>
  <si>
    <t>Nabava materijala i izvedba sloja debljine 15 cm cementne stabilizacije tlačne čvrstoće nakon 28 dana 2,5-6,0 MN/m2, agregat 0/32. Gornja površina cementne stabilizacije treba da se izvede točno u poprečnom padu šetnice.</t>
  </si>
  <si>
    <t>m2 1267,00x0,15x1,15</t>
  </si>
  <si>
    <t>- od 0 do 4 mm  50%</t>
  </si>
  <si>
    <t xml:space="preserve">Poklopac revizionog okna potrebno je prilagoditi niveleti završnog sloja stabilizacije krune nasipa (šetnice) dizanjem (dobetoniravanjem) ili spuštanjem (rušenjem) za prosječno 20 cm. </t>
  </si>
  <si>
    <t>Izrada procjednica za šetnicu uz rijeku Lonju</t>
  </si>
  <si>
    <t>Izrada tankog sloja zrnatog kamenog matrijala najvećeg zrna 63mm kao produžetka zamjenskog sloja  konstrukcije na nižoj strani prema rijeci Lonji - dreniranje konstrukcije šetnice prema Lonji.Procjednica se izvodi do površine pokosa.</t>
  </si>
  <si>
    <t>Procjednice su predviđene svakih 10-15m. Procjednica je dimenzija 20x15cm i ispuna materijalom 0/32.</t>
  </si>
  <si>
    <t xml:space="preserve"> - procjednice (b/h/l)20 x 15cm duljine prosječno 1,5m. Obračun po 1m'</t>
  </si>
  <si>
    <t xml:space="preserve">kom 36,00 </t>
  </si>
  <si>
    <t>Popravak postojećeg zaštitnog obalnog zida dužine 38,00m</t>
  </si>
  <si>
    <t>Zaštitni obalni zid potrebno je popraviti i sanirati uz ove radove:</t>
  </si>
  <si>
    <t>- čišćenje zida od naslaga blata i mahovine, 
m2 70,00</t>
  </si>
  <si>
    <t>- skidanje trošnog pokrovnog sloja betona debljine sloja 3cm i nanošenje novog sloja
m2 50,00</t>
  </si>
  <si>
    <t>- popravak krune zida "otucanjam" trošnog sloja betona i dobetoniravanjam novim betonom 30x15cm beton C25/30, m3 16,00</t>
  </si>
  <si>
    <t>Obračun po 1m2 uređenog zida dužine 38,00m, visina 3,00 širina krune 30cm.</t>
  </si>
  <si>
    <t>38,00x3,00x2</t>
  </si>
  <si>
    <t>Dobava i postava prometnih znakova 40x40 cm ili promjera 40 cm, te drugih prometnih tabli za postavu na terenu.</t>
  </si>
  <si>
    <t>Ovaj rad obuhvaća nabavu i postavljanje prometnih znakova u svemu prema projektu prometne opreme i Pravilniku o prometnim znakovima, opremi i signalizaciji na cestama.</t>
  </si>
  <si>
    <t>Stupovi prometnih znakova se postavljaju u čelične cijevi ugrađene u asfalt.</t>
  </si>
  <si>
    <t>Za sav upotrijebljeni materijala za izradu znakova izvođač je dužan pribaviti dokaze o kvaliteti i predati ih nadzornom inženjeru.</t>
  </si>
  <si>
    <t>Izvedba radova, obračun radova i kontrola kvalitete prema OTU t. 6.5.</t>
  </si>
  <si>
    <t>Obračun po komadu potpuno završenog prometnog znaka do potpune pogonske gotovosti.</t>
  </si>
  <si>
    <t>- znak br. B04 - zabranjena vožnja u jednom
 smjeru (na stup)</t>
  </si>
  <si>
    <t>- znak br. B48 - pješačka i biciklistička staza
 (na stup)</t>
  </si>
  <si>
    <t>- znak br. C18 - završetak biciklističke staze (na stup)</t>
  </si>
  <si>
    <t>- znak br. E07 - smjer kretanja biciklista
 (na stup)</t>
  </si>
  <si>
    <t>- znak br. E07 - zabranjen smjer za bicikliste
 (na stup)</t>
  </si>
  <si>
    <t xml:space="preserve">Horizontalna signalizacija </t>
  </si>
  <si>
    <t>Izrada horizontalne signalizacije bijelom bojom.</t>
  </si>
  <si>
    <t>Ovaj rad obuhvaća postavljanje oznaka za regulaciju prometa na stazi za bicikliste u jednosmjernom prometu, a izvodi se prema projektu prometne opreme, Pravilniku o prometnim znakovima, opremi i signalizaciji na cestama i OTU NN br. 33/05, 64/05, 155/05, 14/11.</t>
  </si>
  <si>
    <t>Obračun po 1 m', m2 i komadu</t>
  </si>
  <si>
    <t>- slika br. H20- strelica za obilježavanje smjera
 vožnje biciklista</t>
  </si>
  <si>
    <t>- slika br. H49 - obilježen vozni trak za biciklista</t>
  </si>
  <si>
    <t>- slika br. H59 - puna razdjelna crta za bicikliste š=10cm</t>
  </si>
  <si>
    <r>
      <t xml:space="preserve">a) otkop površinskog sloja u </t>
    </r>
    <r>
      <rPr>
        <b/>
        <sz val="10"/>
        <color theme="1"/>
        <rFont val="Calibri"/>
        <family val="2"/>
        <scheme val="minor"/>
      </rPr>
      <t xml:space="preserve">debljini 30 </t>
    </r>
    <r>
      <rPr>
        <sz val="10"/>
        <color theme="1"/>
        <rFont val="Calibri"/>
        <family val="2"/>
        <scheme val="minor"/>
      </rPr>
      <t>cm,</t>
    </r>
  </si>
  <si>
    <t>višak za odvoz</t>
  </si>
  <si>
    <t>privremeno deponirani humusni sloj</t>
  </si>
  <si>
    <t>Materijal se koristi za izravnavanje i utvrđivanje dijelova nasipa uz šetnicu, a višak se odvozi.</t>
  </si>
  <si>
    <t>Nasipavanje 3,00 m lijevo od šetnice.</t>
  </si>
  <si>
    <t>Izrada nasipa od mješovitog materijala</t>
  </si>
  <si>
    <r>
      <rPr>
        <u/>
        <sz val="10"/>
        <color theme="1"/>
        <rFont val="Calibri"/>
        <family val="2"/>
        <scheme val="minor"/>
      </rPr>
      <t>Dilatacije</t>
    </r>
    <r>
      <rPr>
        <sz val="10"/>
        <color theme="1"/>
        <rFont val="Calibri"/>
        <family val="2"/>
        <scheme val="minor"/>
      </rPr>
      <t xml:space="preserve"> se pile prema dimenzijama predviđenim projektom – maksimalne širine reza 5 mm, te se zapunjavaju kvalitetnim trajnoelastičnim kitom u boji podloge. Ukoliko izvođač može izvesti dilatacije jadnake kvalitete kao navedeno na drugi način, slobodan je ponuditi tu tehniku izvođenja projektantima na ovjeru (detalj 2).</t>
    </r>
  </si>
  <si>
    <r>
      <t xml:space="preserve">Količina armature ugrađena u završni sloj stabilizacije krune nasipa (šetnice) </t>
    </r>
    <r>
      <rPr>
        <sz val="10"/>
        <color theme="1"/>
        <rFont val="Calibri (Body)"/>
      </rPr>
      <t>iznosi 14.4 kg/m2.</t>
    </r>
  </si>
  <si>
    <r>
      <t>Radove izvoditi s dva stroja paralelno. Svaki od strojeva ima maksimalni učinak brušenja od 100 m</t>
    </r>
    <r>
      <rPr>
        <vertAlign val="superscript"/>
        <sz val="10"/>
        <color theme="1"/>
        <rFont val="Calibri"/>
        <family val="2"/>
        <scheme val="minor"/>
      </rPr>
      <t>2</t>
    </r>
    <r>
      <rPr>
        <sz val="10"/>
        <color theme="1"/>
        <rFont val="Calibri"/>
        <family val="2"/>
        <scheme val="minor"/>
      </rPr>
      <t>/dan.</t>
    </r>
  </si>
  <si>
    <t>Beton se proizvodi u betonari. Beton C35/45, razred izloženosti XD3, granične konzistencije S2/S3, Dmax 32 mm.</t>
  </si>
  <si>
    <t>Ručni otkop rovova u svrhu utvrđivanja položaja postojećih instalacija na dijelu označenom na projektu Elektroinstalacija</t>
  </si>
  <si>
    <t>Obračun po m' otkopanog (i po potrebi zaštićenog i zatrpanog) rova.</t>
  </si>
  <si>
    <t>Nabava, izrada i ugradnja betona konstrukcije završnog sloja (pješačke staze - šetnice )  u tonu i po izboru gl. projektanta obuhvaća:</t>
  </si>
  <si>
    <t>Za izradu završnog sloja stabilizacije krune nasipa (pješačke staze - šetnice )  koristiti će se dravski agregat zrna  Dmax 32 mm. Omjer sastava agregata bi bio:</t>
  </si>
  <si>
    <t>- od 8 do 16 mm 20%</t>
  </si>
  <si>
    <t>- od 16 do 32 mm 20%</t>
  </si>
  <si>
    <t>Za izradu završnog sloja stabilizacije krune nasipa (šetnice) koristiti cement CEM III A 42.5 N, sive boje u tonu po izboru projektanta.</t>
  </si>
  <si>
    <t>Izvođač mora dojaviti recepturu betonare na ovjeru projektantu prije ugradnje.</t>
  </si>
  <si>
    <t>Ugradnja betona debljine 20 cm u prethodno pripremljenu  oplatu od čeličnog lima, PVC-a ili po  izboru  i iskustvu izvođača čvrsto pričvršćenu na fiksnim razmacima sukladno pravilima struke i projektu. Oplata mora  pratiti krivulje iz nacrta, bez neravnina i skokova.</t>
  </si>
  <si>
    <r>
      <t xml:space="preserve">Prije ugradnje betona oplatu u krivuljama mora ovjeriti  gl. projektant! </t>
    </r>
    <r>
      <rPr>
        <sz val="10"/>
        <color theme="1"/>
        <rFont val="Calibri"/>
        <family val="2"/>
        <scheme val="minor"/>
      </rPr>
      <t xml:space="preserve"> Kontrolu i točnost postavljanja rubne oplate nadzor može zatražiti od geodeta.</t>
    </r>
  </si>
  <si>
    <r>
      <t>Završna obrada</t>
    </r>
    <r>
      <rPr>
        <u/>
        <sz val="10"/>
        <color theme="1"/>
        <rFont val="Calibri (Body)"/>
      </rPr>
      <t xml:space="preserve"> </t>
    </r>
    <r>
      <rPr>
        <sz val="10"/>
        <color theme="1"/>
        <rFont val="Calibri (Body)"/>
      </rPr>
      <t>betonske površine glavne staz</t>
    </r>
    <r>
      <rPr>
        <sz val="10"/>
        <color theme="1"/>
        <rFont val="Calibri"/>
        <family val="2"/>
        <scheme val="minor"/>
      </rPr>
      <t>e grubim brušenjem i četkanjem pri primjerenoj starosti betona ovisno o vanjskim vremenskim utjecajima i iskustvima sa probnog polja prije početka radova.</t>
    </r>
  </si>
  <si>
    <t xml:space="preserve">Brusiti cijelu površinu dok se površina ne izjednači, udubljenja ne smije biti.
Ovdje treba voditi brigu o mogućim neravninama koje mogu nastati kad se brusi dublje tako da se mora brusiti veća površina.
Važno je da ne nastanu lokalna udubljenja u kojima bi se kasnije mogla zadržavati voda. Iz centra treba brusiti krug od 2-3 m gdje ja na rubu kruga dubina 0. Visinski prelazi moraju biti blagi bez naglih promjena u visini betona. 
</t>
  </si>
  <si>
    <t xml:space="preserve">Prije brušenja betona bitno je da se beton kvalitetno izravno dok se ugrađivao u skladu s tolerancijim manjom do 3mm/m', jer se kasnije smanjuje potrebno brušenje i štedi se na dijamantnom alatu.Brušenja će se ponoviti dok se površina ne ujednači. Max. dubina brušenja 5-6mm. </t>
  </si>
  <si>
    <t xml:space="preserve">Karakterstike alata za brušenje: široka površina brušenja (iznad fi 150mm), stroj mora imati veći promjer brusne ploče znači brže i preciznije brušenje.
(stabilniji u radu jer kad stroj nije miran u radu nastaju duboke kružne ogrebotine u betonu). </t>
  </si>
  <si>
    <t>Stroj ima satelitski prijenos  (velika ploča promjera min.450 mm na kojoj su tri manje ploče (sateliti) na kojima su po tri dijamantne pločice. Strojevi sa satelitskim prijenosom se ne ukopavaju dok bruse jer kod njih ostaje brusni trag sa laganim prelazom između površine koja je brušena i površine koja nije brušena.</t>
  </si>
  <si>
    <t>Odmorišna staza - grubog kulir betona</t>
  </si>
  <si>
    <r>
      <t>Završna obrada</t>
    </r>
    <r>
      <rPr>
        <u/>
        <sz val="10"/>
        <color theme="1"/>
        <rFont val="Calibri (Body)"/>
      </rPr>
      <t xml:space="preserve"> </t>
    </r>
    <r>
      <rPr>
        <sz val="10"/>
        <color theme="1"/>
        <rFont val="Calibri (Body)"/>
      </rPr>
      <t>betonske površine odmorišne  staz</t>
    </r>
    <r>
      <rPr>
        <sz val="10"/>
        <color theme="1"/>
        <rFont val="Calibri"/>
        <family val="2"/>
        <scheme val="minor"/>
      </rPr>
      <t>e grubim četkanjem i ispiranjem do vizualne pojavnosti kulira, pri primjerenoj starosti betona od nekoliko sati od ugradnje, a ovisno o vanjskim vremenskim utjecajima i iskustvima sa probnog polja prije početka radova.</t>
    </r>
  </si>
  <si>
    <t>Dodajemo 15% na ime proširenja cementne stabilizacije u odnosu na pješačku stazu - detalj.</t>
  </si>
  <si>
    <t>Cementna stabilizacije debljine 15 cm</t>
  </si>
  <si>
    <t>Nosivi sloja od zrnatog kamenog materijala bez veziva 0/32</t>
  </si>
  <si>
    <r>
      <t xml:space="preserve">Zahtjevana zbijenost </t>
    </r>
    <r>
      <rPr>
        <u/>
        <sz val="10"/>
        <color theme="1"/>
        <rFont val="Calibri (Body)"/>
      </rPr>
      <t>Ms = 50 MN/m2.</t>
    </r>
  </si>
  <si>
    <t>Podloga betonskog trupa koja se sastoji od naboja šljunka i cementne stabilizacije iskazani su u prethodnim stavkama</t>
  </si>
  <si>
    <t xml:space="preserve">ZAŠTITA UGRAĐENOG BETONA </t>
  </si>
  <si>
    <t>Od isušivanja prekrivanjem geotekstilom i vlaženjem vodom - sve prema uputama i kontroli nadzornog inženjera.</t>
  </si>
  <si>
    <r>
      <t xml:space="preserve">Završnu plohu svježeg betona izvođač je dužan pravovremeno osigurati na način, da se za vrijeme izvedbe i sušenja, maksimalno zaštiti od bilo kakvih mehaničkih utjecaja za vrijeme izvedbe,  kako bi njihov konačan izgled bio ujednačen u boji i površinskoj strukturi bez pogrešaka </t>
    </r>
    <r>
      <rPr>
        <u/>
        <sz val="10"/>
        <color theme="1"/>
        <rFont val="Calibri (Body)"/>
      </rPr>
      <t>od npr. tragova hodanja po svježem betonu.  Sve nepravilnosti je izvođač dužan otkloniti pravovremeno po naputku gl. projektanta.</t>
    </r>
  </si>
  <si>
    <t xml:space="preserve">Dobava, izrada i ugradnja nosivog sloja nakon preuzimanja ispitanog zamjenskog materijala u pogledu zabijenosti, ravnosti projektiranih nagiba, a sve prema važečim normama, pristupa se izradi nosivog sloja od drobljenog kamenog materijala. </t>
  </si>
  <si>
    <r>
      <t xml:space="preserve">Stupanj zbijenosti slojeva mješovitog materijala za ispunu i nasip Sz ≥ 100% i modul stišljivosti (ploča Ø30cm) </t>
    </r>
    <r>
      <rPr>
        <b/>
        <sz val="10"/>
        <color theme="1"/>
        <rFont val="Calibri"/>
        <family val="2"/>
        <scheme val="minor"/>
      </rPr>
      <t>Ms ≥ 25 MN/m2.</t>
    </r>
  </si>
  <si>
    <r>
      <t xml:space="preserve">Obračun po 1m3 ugrađenog materijala i zbijenog na </t>
    </r>
    <r>
      <rPr>
        <b/>
        <sz val="10"/>
        <color theme="1"/>
        <rFont val="Calibri"/>
        <family val="2"/>
        <scheme val="minor"/>
      </rPr>
      <t>Ms ≥ 30MN/m2.</t>
    </r>
  </si>
  <si>
    <t>Rad obuhvaća sve aktivnosti potrebne za osposobljavanje slabo nosivog i suviše vlažnog materijala temeljnog tla (iskop i zamnjenu) za izradu nasipa iznad njega a obuhvaća mehaničko zbijanje, planiranje na projektom propisane kote i postizanje optimalne vlažnosti vlaženjem ili sušenjem, te privremeno rješenje odvodnje.</t>
  </si>
  <si>
    <r>
      <t xml:space="preserve">Stupanj zbijenosti temeljnog tla Sz ≥ 97% i modul stišljivosti (kružna ploča Ø30cm) </t>
    </r>
    <r>
      <rPr>
        <b/>
        <sz val="10"/>
        <color theme="1"/>
        <rFont val="Calibri"/>
        <family val="2"/>
        <scheme val="minor"/>
      </rPr>
      <t>Ms ≥ 10-15 MN/m2.</t>
    </r>
  </si>
  <si>
    <t>Stavka obuhvaća i nasipavnje i planiranje oko rasvjete i urbane opreme.</t>
  </si>
  <si>
    <r>
      <t>- probno polje u nagibu približne veličine 4x6m (24m</t>
    </r>
    <r>
      <rPr>
        <vertAlign val="superscript"/>
        <sz val="10"/>
        <color theme="1"/>
        <rFont val="Calibri"/>
        <family val="2"/>
        <scheme val="minor"/>
      </rPr>
      <t>2</t>
    </r>
    <r>
      <rPr>
        <sz val="10"/>
        <color theme="1"/>
        <rFont val="Calibri"/>
        <family val="2"/>
        <scheme val="minor"/>
      </rPr>
      <t xml:space="preserve">) </t>
    </r>
  </si>
  <si>
    <r>
      <t>- horizontalno probno polje približne veličine 4x6m (24m</t>
    </r>
    <r>
      <rPr>
        <vertAlign val="superscript"/>
        <sz val="10"/>
        <color theme="1"/>
        <rFont val="Calibri"/>
        <family val="2"/>
        <scheme val="minor"/>
      </rPr>
      <t>2</t>
    </r>
    <r>
      <rPr>
        <sz val="10"/>
        <color theme="1"/>
        <rFont val="Calibri"/>
        <family val="2"/>
        <scheme val="minor"/>
      </rPr>
      <t>) i 4x3 m(12m</t>
    </r>
    <r>
      <rPr>
        <vertAlign val="superscript"/>
        <sz val="10"/>
        <color theme="1"/>
        <rFont val="Calibri"/>
        <family val="2"/>
        <scheme val="minor"/>
      </rPr>
      <t>2</t>
    </r>
    <r>
      <rPr>
        <sz val="10"/>
        <color theme="1"/>
        <rFont val="Calibri"/>
        <family val="2"/>
        <scheme val="minor"/>
      </rPr>
      <t>)</t>
    </r>
  </si>
  <si>
    <t>Piljenje postojećeg asfalta spoja betonska šetnice s drugim asfaltnim površinama .</t>
  </si>
  <si>
    <r>
      <t>b) utovar otkopanog materijala u vozilo, te prijevoz na privremnu poziciju gradilišta o</t>
    </r>
    <r>
      <rPr>
        <sz val="10"/>
        <color theme="1"/>
        <rFont val="Calibri (Body)"/>
      </rPr>
      <t>dređenu od strane investitoraz za materijal za završno nasipavnje i razastiranje zelenih površina uz šetnicu</t>
    </r>
  </si>
  <si>
    <r>
      <t>b) utovar otkopanog materijala u vozilo, te prijevoz i istovar</t>
    </r>
    <r>
      <rPr>
        <sz val="10"/>
        <color theme="1"/>
        <rFont val="Calibri (Body)"/>
      </rPr>
      <t xml:space="preserve"> višaka materijala nakon završnih radova razastiranja,  na  ugovorenu deponiju  </t>
    </r>
  </si>
  <si>
    <t>probno polje (glavna i odmorišna staza)</t>
  </si>
  <si>
    <t>Poklopce je potrebno oprezno ispunjavati betonom , a posebno u fazi  BRUŠENJA ZAVRŠNOG BETONA , kako se zaštitni rubovi ne bi agresivnim postupcima oštetili i tako postali izuzetno osjetljivi na koroziju. Sve detalje dogovoriti sa gl.projektantom!</t>
  </si>
  <si>
    <t>Poklopac za ispunu betonom, pogodan za ugradnju završnog sloja debljine do 15 mm, iz nehrđajućeg čelika kvalitete AISI304, razreda opterećenja C250 (HRN EN 1253-4), s dvostrukom brtvom za plino/vodonepropusnost, s vijčanim zaključavanjem, s kutnikom 35x35 mm. Visina okvira 82,5mm, dubina poklopca 70mm. Navedeni razred opterećenja postiže se ispunom betona C 35/45 do najmanje 15mm od gornjeg ruba poklopca, sve prema uputama proizvođača ACO toptec uniface ili jednakovrijedan proizvod_________________________ dimenzije u skladu s posotojećim . Sadrži opremu za otvaranje i podizanje.</t>
  </si>
  <si>
    <t>svjetli otvor 600x600 mm, građevinski 710x710 mm, težina 18,3 kg</t>
  </si>
  <si>
    <r>
      <t xml:space="preserve">Prilagođavanje postojećih revizionih okana komunalnih instalacija niveleti završnog sloja stabilizacije krune nasipa (šetnice) na apsolutnu točnost sa ugradnjom </t>
    </r>
    <r>
      <rPr>
        <b/>
        <u/>
        <sz val="10"/>
        <color theme="1"/>
        <rFont val="Calibri (Body)"/>
      </rPr>
      <t>novih poklopaca za ispunu betonom.</t>
    </r>
  </si>
  <si>
    <t>Osim drveća, posaditi će se cvjetnjak i grmlje točki u prostor, te ozeleniti ostale površine travnjakom - sve prema izvedbenom projektu - nacrtu PLANU SADNJE .</t>
  </si>
  <si>
    <t>Spirea bumalda, v.50/60cm</t>
  </si>
  <si>
    <t xml:space="preserve">Nakon skidanja građevinske zašitte postojećih stabala, potrebno je ista sanirati stabala obaviti prema pravilima struke. Obavljanje radnji na sanaciji stabala fiziološki je prikladno obaviti tijekom mirovanja vegetacije u terminu od 15.10. do 15.03. Sanacija obuhvaća orezivanje suhih i nepravilno formiranih grana kao i čišćenje stabala od bršljana. </t>
  </si>
  <si>
    <t xml:space="preserve">Nabava i dovoz i razastiranje organskog gnojiva u granulama
 - sadna površina za biljni materijal 1kg/m2 </t>
  </si>
  <si>
    <t>Obračun po kilogramu po metru kvadratnom zasađenog biljnog materijala.</t>
  </si>
  <si>
    <t>- biljni materijal</t>
  </si>
  <si>
    <t>Sadnja grmlja</t>
  </si>
  <si>
    <t>Sadnja cvjetnjaka</t>
  </si>
  <si>
    <t>Nabava i doprema sadnica, propisno 
vrtlarski njegovanih trajnica, A kvalitete, u lončićima. Sadnja sadnica  na unaprijed pripremljenoj humusiranoj površini prema projektu - ravnomjerno, kako bi što prije nastao gust sklop koji pokriva tlo. Prihrana Osmocote ili jednakovrijednim gnojivom 5 dkg/m2. Jednokratno zalijevanje."</t>
  </si>
  <si>
    <t>- biljni materijal:</t>
  </si>
  <si>
    <t>UDIKOVINA_ViburnumOpulus v. 40 cm</t>
  </si>
  <si>
    <t>GLOG_CrataegusMonogyna v. 40 cm</t>
  </si>
  <si>
    <t>GOLDFINGER Pottentila fruticosa, v.30/50cm</t>
  </si>
  <si>
    <t>GOLDSTRUM Rudbeckia fulgida var. sullivantii   v.60cm</t>
  </si>
  <si>
    <t>Geodetski radovi za iskolčenje trase kabela od samostojećeg priključno mjernog ormara do razdjelnika KRO-VR, te od razdjelnika KRO-VR do svakog pojedinog stupa vanjske rasvjete.</t>
  </si>
  <si>
    <t>Dobava, isporuka i nasipavanje posteljice od pijeska u dva sloja po 10 cm (ispod i iznad položenih podzemnih instalacijskih cijevi) po cijeloj dužini trase.</t>
  </si>
  <si>
    <t>Odvoz viška zemlje iz rova za polaganje podzemnih  glavnih NN napojnih kabela i trake uzemljenja, te iz iskopa temelja za rasvjetne stupove.
Ukupni volumen odvoza je:</t>
  </si>
  <si>
    <t>Isporuka, transport i ugradnja PVC štitnika za kabel duljine 1 m</t>
  </si>
  <si>
    <t xml:space="preserve">Isporuka, transport i ugradnja PVC trake upozorenja s kontinuiranim natpisom "Kabel 0.4 kV" – crvena. </t>
  </si>
  <si>
    <t>Geodetski snimak novo položenih cijevi i ormarića. Geodetska snimka je podloga za dokumentaciju izvedenog stanja.</t>
  </si>
  <si>
    <t>Dobava, polaganje u zemlju te spajanje kabela, komplet s kabelskim stopicama i označavanjem na metalnoj pločici:</t>
  </si>
  <si>
    <t>kabel NYY 5x10mm2</t>
  </si>
  <si>
    <r>
      <t xml:space="preserve">Dobava i ugradnja korugirane podzemne instalacijske cijevi </t>
    </r>
    <r>
      <rPr>
        <sz val="10"/>
        <color indexed="8"/>
        <rFont val="Calibri"/>
        <family val="2"/>
        <scheme val="minor"/>
      </rPr>
      <t>Ø50 mm u prethodno iskopani kabelski rov</t>
    </r>
  </si>
  <si>
    <t xml:space="preserve"> - Sva evenutalna oštećenja, i prljavštvine nastale pri postavljanju instalacija i tijela javne rasvjete unutar predmetnog obuhvata šetnice, izvođač će sanirati o vlastitom trošku i to do prvobitnog stanja. Stoga se savjetuje pažljivo rukovanje i zaštita postojećih izvedenih dijelova prije same ugradnje.</t>
  </si>
  <si>
    <t>VANJSKA NN INSTALACIJA</t>
  </si>
  <si>
    <t>- Građevinski dio radova specificiranih u sklopu troškovnika električnih instalacija obavlja za to registrirana i ovlaštena pravna osoba, prema programu kontrole i osiguranja kvalitete iz građevinskog projekta te pod stručnim nadzorom građevinskog inženjera kome treba dostaviti tražene dokaze kvalitete</t>
  </si>
  <si>
    <t>/A</t>
  </si>
  <si>
    <t>/B</t>
  </si>
  <si>
    <t>NN RAZDJELNICI</t>
  </si>
  <si>
    <t>SAMOSTOJEĆI PRIKLJUČNO MJERNI ORMAR, tip SPMO</t>
  </si>
  <si>
    <t>DOBAVLJA I UGRAĐUJE HEP-ODS</t>
  </si>
  <si>
    <t>Rastavna sklopka s nožastim osiguračima veličine 00, 3-polna, ravni priključci, montaža na ploču</t>
  </si>
  <si>
    <t>Uložak osigurača gG/gL 500V, 00</t>
  </si>
  <si>
    <t>brojilo elektroničko 3F/4T</t>
  </si>
  <si>
    <t>modul za daljinsko očitanje potrošnje električne energije</t>
  </si>
  <si>
    <t>NN KABELSKI RAZVODNI ORMAR VANJSKE RASVJETE, tip KRO-VR</t>
  </si>
  <si>
    <t>Dobava, ugradnja i spjajanje tipskog priključnog ormara napajanja vanjske rasvjete šetnice, oznake u nacrtu KRO-VR, izrađenog od armiranog poliestera, zajedno s postoljem, IP44 min, s bravicom i ugrađenom sljedećom opremom:</t>
  </si>
  <si>
    <t>Limitator 16A</t>
  </si>
  <si>
    <t>Tropolni kompaktni prekidač, 25/23A, 50kA</t>
  </si>
  <si>
    <t>Uložak osigurača gG/gL 500V 63A 00</t>
  </si>
  <si>
    <t>odvodnik prenapona, 3+N/PE, klasa B+C, Imax=50kA</t>
  </si>
  <si>
    <t>lampica sig. 230V AC LED zelena</t>
  </si>
  <si>
    <t>LED element, zeleni</t>
  </si>
  <si>
    <t>prilagodnik za učvršćenje do tri LED elementa</t>
  </si>
  <si>
    <t>Dvostruki termostat za regulaciju temperature u razdjelniku, 1NO/1NC</t>
  </si>
  <si>
    <t>Ventilator za razdjelnik zaštite IP54, protoka 61m3/h</t>
  </si>
  <si>
    <t>Zaštitna rešetka ventilatora za razdjelnik zaštite IP54, dimenzija 125x125mm</t>
  </si>
  <si>
    <t>Grijač za razdjelnik</t>
  </si>
  <si>
    <t>utičnica 400V, IP65 za ugradnju u razdjelnik</t>
  </si>
  <si>
    <t>utičnica 230V, IP65 za ugradnju u razdjelnik</t>
  </si>
  <si>
    <t>svjetiljka i prekidač IP65, za ugradnju u razdjelnik</t>
  </si>
  <si>
    <t>grebenasta sklopka 10 A/ 3p, ugradnja na DIN šinu</t>
  </si>
  <si>
    <t>instalacijski sklopnik 20A u AC1 kategoriji, sa kontaktima 6NO</t>
  </si>
  <si>
    <t>minijaturni automatski prekidač, 6A, B karakteristike, 1-polni, 10 kA</t>
  </si>
  <si>
    <t>minijaturni automatski prekidač, 10A, B karakteristike, 1-polni, 10 kA</t>
  </si>
  <si>
    <t>minijaturni automatski prekidač, 16A, B karakteristike, 1-polni, 10 kA</t>
  </si>
  <si>
    <t>minijaturni automatski prekidač, 10A, B karakteristike, 3-polni, 10 kA</t>
  </si>
  <si>
    <t>minijaturni automatski prekidač, 16A, B karakteristike, 3-polni, 10 kA</t>
  </si>
  <si>
    <t>sat + luxomat 1no</t>
  </si>
  <si>
    <t>sva potrebna montažna i spojna oprema potrebna za ugradnju specificirane opreme u NN ormar, redne stezaljke, sabirnice nule i zemlje, spojni vodovi, plastične kanalice, natpisne pločice, te ostali potrebni sitni spojni i montažni materijal i pribor.</t>
  </si>
  <si>
    <t>INSTALACIJA ELEKTRIČNE RASVJETE</t>
  </si>
  <si>
    <t>Dobava, ugradnja i spajanje EZ63 osigurača u razdjelnici stupa vanjske rasvjete.</t>
  </si>
  <si>
    <t>EZ63 osigurač, 6A</t>
  </si>
  <si>
    <t>Dobava, ugradnja i spajanje kabela od razdjelnice do orginalnog kabela svjetiljke.</t>
  </si>
  <si>
    <t>kabel NYM 3x1,5 mm2</t>
  </si>
  <si>
    <t>Ostali nespecificirani sitni spojni i montažni materijal i pribor.</t>
  </si>
  <si>
    <t>Dobava i postava u kabelski rov Fe/Zn trake 30x3,5 mm, komplet s križnim spojnicama, uvod u razdjelnik KRO-RNI, spajanje na rasvjetne stupove i veza na postojeće uzemljenje.
Napomena:
iskop rova definiran stavkama točke 1. ovog troškovnika.</t>
  </si>
  <si>
    <t>Izrada spoja trake FeZn 30x3,5mm s trakom križnom spojnicom, sve komplet.</t>
  </si>
  <si>
    <t>Izrada spoja trake FeZn 30x3,5mm s metalnim masama odgovarajučćom spojnicom, obujmicom ili (originalno predviđenim) vijkom (uzemljenje rasvjetnih stupova).</t>
  </si>
  <si>
    <t>Pregled, ispitivanje, mjerenje otpora uzemljivača i eventualno svođenje otpora u propisane granice, sve komplet.</t>
  </si>
  <si>
    <t xml:space="preserve">Iskop rova širine 40 cm, dubine 60 cm za polaganje podzemnog napojnog NN voda i trake uzemljenja od kućnog samostojećeg priključno mjernog ormara SPMO do NN razdjelnika KRO-VR, te od razdjelnika KRO-VR do svakog pojedinog stupa vanjske rasvjete u tvrdo nabijenoj zemlji (kategorija IV). Ukupna dužina rova je 400 m. 
</t>
  </si>
  <si>
    <t>Nakon polaganja instalacijskih cijevi ponovno zatrpavanje rova uz nabijanje u slojevima uz uporabu motornog nabijača.
Ukupan volumen iskopa i zatrpavanja:</t>
  </si>
  <si>
    <r>
      <rPr>
        <b/>
        <sz val="10"/>
        <rFont val="Calibri"/>
        <family val="2"/>
        <scheme val="minor"/>
      </rPr>
      <t>Ispitivanje svih NN razdjelnik</t>
    </r>
    <r>
      <rPr>
        <sz val="10"/>
        <rFont val="Calibri"/>
        <family val="2"/>
        <scheme val="minor"/>
      </rPr>
      <t xml:space="preserve">a </t>
    </r>
  </si>
  <si>
    <t>prema Programu kontrole i osiguranja kakvoće iz Glavnog projekta i dobava ispitnih listova.</t>
  </si>
  <si>
    <t xml:space="preserve">Mogućnost prigušivanja s analognim DC signalom (1-10 V), DALI na zahtjev. ULOR = 0%. Potpuni cut off - nema uzlaznog svjetla. Kućište i pokrov od lijevanog aluminija bez primjesa bakra tip AL EN 44100. Vijci A2 Inox 316 - prstenaste silicijske brtve. Konektor za brzi priključak IP68 uključen (kabel max. Ø 14 mm). Svjetiljka se Isporučuje ožičena s 1 m  5 polnim kabelom HORNF-5 kabel - a dužina se može odrediti u trenutku narudžbe (na zahtjev). Svjetiljka se isporučuje s LED-om i elektroničkim konverterom. Mehanička zaštita IP65 IK09, zaštita od dodirnog napona - klasa II. Uzvrat boje CRI &gt; 70. Predviđeni servisni vijek izvora min 60.000 sati - LM80 (80% toka).  </t>
  </si>
  <si>
    <t>Tip kao Spillo 28 LED - Pole Top  (Prisma) ili jednakovrijedno___________________.</t>
  </si>
  <si>
    <t>INSTALACIJA ZAŠTITA OD MUNJE</t>
  </si>
  <si>
    <t>INSTALACIJA ZAŠTITA OD MUNJE ukupno:</t>
  </si>
  <si>
    <t>Obračun po komadu</t>
  </si>
  <si>
    <t>A+B+C+D</t>
  </si>
  <si>
    <t>ukupno</t>
  </si>
  <si>
    <t>pdv</t>
  </si>
  <si>
    <t>svukupno</t>
  </si>
  <si>
    <t>Obračun po m3 skinutog betona u zbijenom stanju.</t>
  </si>
  <si>
    <t xml:space="preserve">Ova stavka obuhvaća  uklanjanje cijela betonskih stepenica, rampe i zidića, i odovoz na najbližu gradsku deponiju, sve prema nacrtu rušenja. </t>
  </si>
  <si>
    <r>
      <rPr>
        <b/>
        <sz val="10"/>
        <color theme="1"/>
        <rFont val="Calibri (Body)"/>
      </rPr>
      <t xml:space="preserve">Dobava, montaža I električno spajanje na vrhu rasvjetnog stupa,  SVJETILJKE u bijeloj boji. </t>
    </r>
    <r>
      <rPr>
        <sz val="10"/>
        <color theme="1"/>
        <rFont val="Calibri"/>
        <family val="2"/>
        <scheme val="minor"/>
      </rPr>
      <t xml:space="preserve">radijalno-simetričnom karakteristikom rasipanja svjetla. </t>
    </r>
  </si>
  <si>
    <t xml:space="preserve">S kitom za nasadnik FI 60mm ili FI 76mm, vanjski promjer donjeg dijela svjetiljke FI 90mm, visina H=222mm, promjer svjetiljke D=580mm.  Sa 28 Power LED modula  u prirodno bijeloj boji T= 4000 K. Ukupna potrošnja energije (svjetiljka i predspojna sprava) Ptot=45 W - 500 mA. Nominalni svjetlosni tok Φn = 5236 lm. Izlazni svjetlosni tok Φ = 3247 lm.  Energetski razred A++. </t>
  </si>
  <si>
    <t>Dobava i montaža vodootporne metalne ploče na bravarskoj konstrukciji sa svim potrebnim informacijama vezanim za gradilište u skladu sa hrvatskim zakonima i smjernicama EU. Dimenzije 150 cm x 200cm. Osim sadražaja prema uputama bitno je staviti i 3D vizalizaciju u dogovoru s gl. projektatnom.</t>
  </si>
  <si>
    <t>PRIPREMNI RADOVI</t>
  </si>
  <si>
    <t>PRIPREMNI  RADOVI ukupno:</t>
  </si>
  <si>
    <r>
      <t xml:space="preserve">Dobava i ugradnja samostojećeg poliesterskog priključno mjernog ormara SPMO 400 s odgovarajućim podnožjem, a sve prema uvjetima iz PEES </t>
    </r>
    <r>
      <rPr>
        <b/>
        <i/>
        <sz val="10"/>
        <rFont val="Calibri"/>
        <family val="2"/>
        <scheme val="minor"/>
      </rPr>
      <t>(nije predmet projekta, dobavlja i ugrađuje HEP-ODS)</t>
    </r>
    <r>
      <rPr>
        <i/>
        <sz val="10"/>
        <rFont val="Calibri"/>
        <family val="2"/>
        <scheme val="minor"/>
      </rPr>
      <t>:
 - nazivni napon: Un 230/400 V
 - nazivna struja: In = 200 A
 - mehanička zaštita ICE 529: IP 54
 - zaštita od napona dodira: izolaciona klasa II
 - IEC 536/76: dvostruko izoliranje
 - ploča brojila: prema DIN 43870
 - otporan na sve atmosferske utjecaje
 - temperaturna otporrnost -80 do +180 C</t>
    </r>
  </si>
  <si>
    <t xml:space="preserve">Krajobrazna sanacija postojećih stabla   </t>
  </si>
  <si>
    <t>Izrada zaštitne kutije (od jelovih dasaka treće klase, ne hoblanih) za zaštitu debla postojećih stabala. Visina ograde 200 cm, prosječne širine 85x85 cm, ukrućeno sa sve četiri strane letvama pri kojima se kutija i spaja. Postava horizontalnih letvi na 50 cm. Obračun po komadu.</t>
  </si>
  <si>
    <t>HRAST LUŽNJAK Quercus robur, v. 400/500 cm  opsrg 16-18 cm</t>
  </si>
  <si>
    <t>Grubo površinsko planiranje terena</t>
  </si>
  <si>
    <t>b) Stavkom je obuhvaćeno iskolčenje temelja za klupe, koševe, rasvjetne stupove i stabla.</t>
  </si>
  <si>
    <t>c) sva mjerenja koja su u vezi s prijenosom podataka iz projekata na teren i obrnuto za svo vrijeme građenja do gotovosti šetnice</t>
  </si>
  <si>
    <t xml:space="preserve">d) održavanje iskolčenih oznaka na terenu u cijelom razdoblju od početka radova do predaje radova investitoru </t>
  </si>
  <si>
    <t>e) izradu snimka izvedenog stanja svih postojećih podzemnih i nadzemnih instalacija te novoizvedene javne rasvjete i šetnice sve unutar granice obuhvata.</t>
  </si>
  <si>
    <t>Geodetski radovi, iskolčenja, snimak izvedenog stanja.</t>
  </si>
  <si>
    <t>Gradilišna info ploča</t>
  </si>
  <si>
    <t xml:space="preserve">Ručno-strojni iskop rupe za temelje  </t>
  </si>
  <si>
    <t>Nakon izrade temelja tlo nabiti motornim nabijačem i odvesti višak zemlje na deponij.</t>
  </si>
  <si>
    <t>Obračun po kompletu iskopa za 1 pojednačni temelj u zbijenom stanju, u kompletu uračunati i skidanje humusa i privremeno odlaganje i odvoz viška na deponij.</t>
  </si>
  <si>
    <t xml:space="preserve">- dimenzija temelja (70x70x90*cm); 0,441m3 </t>
  </si>
  <si>
    <t xml:space="preserve">Izvođenje betonskih temelja samaca </t>
  </si>
  <si>
    <t>- beton C 12/15 - 0,441 m3</t>
  </si>
  <si>
    <t xml:space="preserve"> - ugradnja pomoću sidrenih vijaka pomoću šablone, ugradnja 2 (3) komada PVC cijevi Ø 63 dužine 1,5 m u temelj, te niveliranje gornje plohe temelja cementnim mortom. </t>
  </si>
  <si>
    <r>
      <rPr>
        <b/>
        <sz val="10"/>
        <rFont val="Calibri"/>
        <family val="2"/>
        <scheme val="minor"/>
      </rPr>
      <t xml:space="preserve">Temelj Rasvjetni stup  </t>
    </r>
    <r>
      <rPr>
        <sz val="10"/>
        <rFont val="Calibri"/>
        <family val="2"/>
        <scheme val="minor"/>
      </rPr>
      <t>( Shema 8)</t>
    </r>
  </si>
  <si>
    <t>VODITI RAČUNA DA SU U GRAĐEVINSKIM RADOVIMA (PRIPREMNI, ZEMLJANI, KONSTRUKCIJA, ASFALTNI)  OBRAČUNATA SVA ISKOLČENJA, GEODETSKI SNIMAK, ISKOPI, ZATRPAVANJA I ZAVRŠNA UREĐENJA TERENA OKO URBANE OPREME A NA KOSNIMA NASIPA!!</t>
  </si>
  <si>
    <t>Pregletavnje tako zaljepljene gumene trake sa brtvenim materijalom tip kao Pulastic EG SEALER ili jednakovrijednim proizviodom___________________, na tako zabrtvljenu podlogu izlijeva se nosivi poliuretanski sloj  tip kao Pulastic GM 2000 ili jednakovrijedan proizvod___________________.</t>
  </si>
  <si>
    <t>Obračun po komadu izvedenog  do potpune  gotovosti prefabriciranog AB elementata - koševa i klupa.</t>
  </si>
  <si>
    <t>b)</t>
  </si>
  <si>
    <t>dio šetnice od Omladinskog mosta do Tomislavovog mosta</t>
  </si>
  <si>
    <t>- beton  C30/37  - 0,07m3</t>
  </si>
  <si>
    <t>- beton  C30/37  - 0,29m3</t>
  </si>
  <si>
    <t>- beton C30/37  - 0,51m3</t>
  </si>
  <si>
    <t>KALUPI IZRAĐENI NA PRVOM DIJELU ŠETNICE MORAJU ZADOVOLJITI 150 ODLJEVA ZA SVAKI TIP I NIJE POTREBNO  IZRAĐIVANJE NOVIH KALUPA, NEGO SE KORISTE IZ ŠETNICE UZ TRASU UZ ZELENJAK</t>
  </si>
  <si>
    <t xml:space="preserve">Nasipavanje i fino planiranje zelenih površina nakon monitrane urbane opreme oko urbane opreme i rasvjetnih stupova </t>
  </si>
  <si>
    <t>Stavka obuhvaća dobavu zemljanog materijala iz iskopa s privremene deponije, razastiranje i planiranje na zelenim površinama na projektom predviđene kote (obavezno se držati visinskih kota iz detalja !) , te kompaktiranje na prirodnu zbijenost.</t>
  </si>
  <si>
    <t>Obračunato po m2 mjestu uređenog terena urbane opreme i  rasvjete /20m2 po komadu/.</t>
  </si>
  <si>
    <t>Uklanjanje betonskih stepenica, rampe, klupe i zidića na kontaktu sa Savskom ulicom uz zgradu Ivakopa.</t>
  </si>
  <si>
    <r>
      <t xml:space="preserve">Izrada detalja neće se posebno platiti već predstavlja trošak i obvezu izvoditelja.
</t>
    </r>
    <r>
      <rPr>
        <b/>
        <sz val="10"/>
        <color indexed="8"/>
        <rFont val="Calibri"/>
        <family val="2"/>
        <scheme val="minor"/>
      </rPr>
      <t>Sve radove po odabranom specifičnom proizvođaču, treba obvezno izvesti po detaljima i tehnološkim rješenjima istog</t>
    </r>
    <r>
      <rPr>
        <sz val="10"/>
        <color indexed="8"/>
        <rFont val="Calibri"/>
        <family val="2"/>
        <scheme val="minor"/>
      </rPr>
      <t xml:space="preserve">. To se odnosi kako na korištenje materijala tako i na uporabu odgovarajućeg alata. </t>
    </r>
  </si>
  <si>
    <t>/o.1</t>
  </si>
  <si>
    <t>/o.2</t>
  </si>
  <si>
    <t>/o.3</t>
  </si>
  <si>
    <t>/o.4</t>
  </si>
  <si>
    <t>/o.5</t>
  </si>
  <si>
    <t>/o.6</t>
  </si>
  <si>
    <t>Zaštitni radovi na postojećem drveću tijekom gradnje</t>
  </si>
  <si>
    <t>KRAJOBRAZ radovi</t>
  </si>
  <si>
    <t>C.1</t>
  </si>
  <si>
    <t>KRAJOBRAZ ukupno:</t>
  </si>
  <si>
    <t>ukupno:</t>
  </si>
  <si>
    <t>VODITI RAČUNA DA SU U GRAĐEVINSKIM RADOVIMA (PRIPREMNI, ZEMLJANI, KONSTRUKCIJA)   OBRAČUNATA SVA ISKOLČENJA, GEODETSKI SNIMAK, ISKOPI,  ZATRPAVANJA, BETONIRANJA I ZAVRŠNA UREĐENJA TERENA OKO JAVNE RASVJETE A NA KOSNIMA NASIPA.</t>
  </si>
  <si>
    <t>/C</t>
  </si>
  <si>
    <t>Sva evenutalna oštećenja, i prljavštvine nastale pri postavljanju instalacija i tijela javne rasvjete unutar predmetnog obuhvata šetnice, izvođač će sanirati o vlastitom trošku i to do prvobitnog stanja. Stoga se savjetuje pažljivo rukovanje i zaštita postojećih izvedenih dijelova prije same ugradnje.</t>
  </si>
  <si>
    <t>/D</t>
  </si>
  <si>
    <t>- izvođenje zebre na spoju stare i nove šetnice</t>
  </si>
  <si>
    <t>Obračunato u zbijenom stanju po 1m3, uključivo i uvala koja se popunjava  radi savladavnaja visinske razlike na početku šetnice. Dodajemo 15% na ime proširenja.</t>
  </si>
  <si>
    <t>Dobava, montaža i električno spajanje okrulgog rasvjetnog STUPA od ČE, iste boje kao i svjetiljke (bijele boje).</t>
  </si>
  <si>
    <t xml:space="preserve">Stup je izrađen iz čelika, vruće cinčan i plastificirano UV stabilnim plastifikatom u RAL koji odredi projektant. 
Sav pribor potreban za montažu i rad svjetiljke ( razdjelnica , kabel, inox vijci i šablona za temeljenje) uključeni u jediničnu cijenu.
</t>
  </si>
  <si>
    <t>Promjer stupa fi 127 d=4mm / nasadnik na vrhu 60mm, visina stupa H=5000mm.  Stup se temelji  pomoću sidrenih vijaka uronjenih u beton. El klasa - II (dvostruka izolacija). Stup posjeduje inspekcijska vratašca, 4 polni razdjelnik s podnožjima za 2 osigurača In =16A, ulazni kabel 10 mm2. Za stup je potrebno predvidjeti sidrene vijke (naručuje se zasebno) i  šablonu za izradu temelja.  NAPOMENA: Prije narudžbe stupa uskladiti boju stupa sa svjetiljkom.</t>
  </si>
  <si>
    <t>Sve prema projektnom detalju PDS 4. Prije dobave sve provjeriti s projektantom / autorom.</t>
  </si>
  <si>
    <t>Obračun po kompletu ugrađenog stupa.</t>
  </si>
  <si>
    <r>
      <t xml:space="preserve">Iskop Temelj Klupa TIP-2, </t>
    </r>
    <r>
      <rPr>
        <b/>
        <sz val="10"/>
        <rFont val="Calibri"/>
        <family val="2"/>
        <scheme val="minor"/>
      </rPr>
      <t>(PDS</t>
    </r>
    <r>
      <rPr>
        <sz val="10"/>
        <rFont val="Calibri"/>
        <family val="2"/>
        <scheme val="minor"/>
      </rPr>
      <t xml:space="preserve">hema 3) </t>
    </r>
  </si>
  <si>
    <r>
      <t>Iskop Temelj Klupa TIP-1, (</t>
    </r>
    <r>
      <rPr>
        <b/>
        <sz val="10"/>
        <rFont val="Calibri"/>
        <family val="2"/>
        <scheme val="minor"/>
      </rPr>
      <t>PDS</t>
    </r>
    <r>
      <rPr>
        <sz val="10"/>
        <rFont val="Calibri"/>
        <family val="2"/>
        <scheme val="minor"/>
      </rPr>
      <t>hema 2)</t>
    </r>
  </si>
  <si>
    <r>
      <t xml:space="preserve">Iskop Temelj Koša za smeće,( </t>
    </r>
    <r>
      <rPr>
        <b/>
        <sz val="10"/>
        <rFont val="Calibri"/>
        <family val="2"/>
        <scheme val="minor"/>
      </rPr>
      <t>PDS</t>
    </r>
    <r>
      <rPr>
        <sz val="10"/>
        <rFont val="Calibri"/>
        <family val="2"/>
        <scheme val="minor"/>
      </rPr>
      <t>hema 1)</t>
    </r>
  </si>
  <si>
    <r>
      <t>Iskop Temelj rasvjetni stup  (</t>
    </r>
    <r>
      <rPr>
        <b/>
        <sz val="10"/>
        <rFont val="Calibri"/>
        <family val="2"/>
        <scheme val="minor"/>
      </rPr>
      <t>PDS</t>
    </r>
    <r>
      <rPr>
        <sz val="10"/>
        <rFont val="Calibri"/>
        <family val="2"/>
        <scheme val="minor"/>
      </rPr>
      <t xml:space="preserve">hema 4) </t>
    </r>
  </si>
  <si>
    <r>
      <t>Koš za smeće, (</t>
    </r>
    <r>
      <rPr>
        <b/>
        <sz val="10"/>
        <rFont val="Calibri"/>
        <family val="2"/>
        <scheme val="minor"/>
      </rPr>
      <t>PDS</t>
    </r>
    <r>
      <rPr>
        <sz val="10"/>
        <rFont val="Calibri"/>
        <family val="2"/>
        <scheme val="minor"/>
      </rPr>
      <t>hema 1)</t>
    </r>
  </si>
  <si>
    <r>
      <t xml:space="preserve">Klupa TIP-1, ( </t>
    </r>
    <r>
      <rPr>
        <b/>
        <sz val="10"/>
        <rFont val="Calibri"/>
        <family val="2"/>
        <scheme val="minor"/>
      </rPr>
      <t>PDS</t>
    </r>
    <r>
      <rPr>
        <sz val="10"/>
        <rFont val="Calibri"/>
        <family val="2"/>
        <scheme val="minor"/>
      </rPr>
      <t>hema 2)</t>
    </r>
  </si>
  <si>
    <r>
      <t>Klupa TIP-2 s naslonom (</t>
    </r>
    <r>
      <rPr>
        <b/>
        <sz val="10"/>
        <rFont val="Calibri"/>
        <family val="2"/>
        <scheme val="minor"/>
      </rPr>
      <t>PDS</t>
    </r>
    <r>
      <rPr>
        <sz val="10"/>
        <rFont val="Calibri"/>
        <family val="2"/>
        <scheme val="minor"/>
      </rPr>
      <t>hema 3)</t>
    </r>
  </si>
  <si>
    <t xml:space="preserve">Preuzimanje, doprema, rukovanje i čuvanje kalupa za klupe i naslona, te koševe za smeće iz prethodno izvedene šetnice. </t>
  </si>
  <si>
    <t xml:space="preserve"> Kalupi su predviđeni za 150 komada odljeva po svakom tipu klupe, do sada je za svaki tip klupe iskorištenost kalupa 10%.</t>
  </si>
  <si>
    <t>Izvođač je dužan prije ugradnje betona kalupe očistiti i uključiti eventulane popravke istih.</t>
  </si>
  <si>
    <t>1/3 Glavni projekt</t>
  </si>
  <si>
    <t>GLAVNI PROJEKT</t>
  </si>
  <si>
    <r>
      <t xml:space="preserve">ATMOSFERA </t>
    </r>
    <r>
      <rPr>
        <b/>
        <sz val="10"/>
        <color theme="1"/>
        <rFont val="Calibri (Body)"/>
      </rPr>
      <t>d.o.o.</t>
    </r>
  </si>
  <si>
    <t xml:space="preserve">Ovaj troškovnik je izrađen na bazi 'Glavnog projekta', stoga je moguće da će pojedine stavke i količine u manjoj mjeri biti potrebno mijenjati i dopunjavati radi rješavanja detalja u izvedbenom projektu. Prije nabave i ugradnje opreme treba dobro proučiti 'Izvedbeni projekt' elektroinstalacija i konzultirati se sa projektantom.   </t>
  </si>
  <si>
    <t>Cijena za svaku stavku troškovnika/specifikacije odnosno pripadajuću funkcionalnu cijelinu unutar predmetnog sustava, ako i nije posebno navedeno, mora obuhvatiti dobavu, transport, ugradnju, spajanje, označavanje, po potrebi, uzemljenje te sve nužno za dovođenje stavke u stanje potpune funkcionalnosti.</t>
  </si>
  <si>
    <t xml:space="preserve">Troškovima su obuhvaćeni svi potrebni pripremni i završni radovi (izrada skela, čiščenje otpada nakon završenih radova, potrebne kontrole ispitivanja, puštanja u pogon i drugo, do pune funkcionalnosti). </t>
  </si>
  <si>
    <t xml:space="preserve">U izradi razvodnih ormara uračunati su sitni i spojni materijal, bravice, zaštitne maske i izolacijske ploče, natpisi strujnih krugova, oznake karakterističnih vrijednosti pojedinih elemenata, postavljanje oznaka na kućišta (opasnost od električnog udara, zaštitne mjere, obilježavanje) te postavljanje sheme izvedenog stanja. U razvodnim ormarima treba predvidjeti do 20% rezervnog prostora u odnosu na  projektom predviđene jednopolne sheme, ako drugačije nije navedeno u samoj shemi). </t>
  </si>
  <si>
    <t>Pod stavkom 'razni nespecificirani instalacijski, spojni i montažni pribor i materijal' podrazumijeva se sve što nije posebno specificirano, a potrebno je za kompletnu montažu instalacija i opreme, uključivo period probnog pogona, tj.:</t>
  </si>
  <si>
    <t xml:space="preserve"> - potrebne različite razvodne kutije, redne stezaljke i sl.</t>
  </si>
  <si>
    <t xml:space="preserve"> - pribor za označavanje žila kabela, označavanje pločice i naljepnice za kabele i opremu</t>
  </si>
  <si>
    <t xml:space="preserve"> - materijal i pribor za završavanje kabela, izjednačenje potencijala odnosno uzemljenje</t>
  </si>
  <si>
    <t xml:space="preserve"> - OG odstojne obujmice, vezice, uvodnice, spirale za ožičenje i sl.</t>
  </si>
  <si>
    <t xml:space="preserve"> - plastični i/ili čelični tipli s vijcima, zavrtnji s maticama i podložnim pločicama i sl.</t>
  </si>
  <si>
    <t xml:space="preserve"> - ploče upozorenja standardne (prema važećim tehničkim propisima i Zakonu o zaštiti na radu)</t>
  </si>
  <si>
    <t xml:space="preserve"> - rezerva za period puštanja u pogon, osigurači i sl.</t>
  </si>
  <si>
    <t>Prije rezanja kabela je potrebno na licu mjesta izmjeriti stvarnu dužinu trase.</t>
  </si>
  <si>
    <t xml:space="preserve">   </t>
  </si>
  <si>
    <t xml:space="preserve">Ukoliko drugačije ne piše u troškovniku, svi ostali radovi neće se priznati kao naknadni radovi. </t>
  </si>
  <si>
    <t>Kod davanja ponude ponuđač/izvođač, radi otklanjanja svih eventualnih nejasnoća, po potrebi, se konzultira s projektantom. Radeći ponudu treba imati na umu važeće propise i norme (prihvaćene od Republike Hrvatske) za pojedine instalacije, a posebno norme navedene u natječajnoj dokumentaciji i ovoj specifikaciji. Ako ponuđač/izvođač ne kontaktira projektanta prije davanja ponude, smatra se da u potpunosti razumije sve stavke navedene u troškovniku/specifikaciji i da nema nejasnoća po pitanju izvođenja elektroinstalacije.</t>
  </si>
  <si>
    <t>U troškovniku/specifikaciji navedena oprema (proizvođač, kataloški broj i sl.) podrazumjeva 'tip kao…'. To znači da je ista upotrebljena u projektu kao model (prvenstveno po svojim tehničkim karakteristikama, gabaritima, a potom i ostalim detaljima  važnima za definiranje sustava) koji omogućava da dokumentacija u svim potrebnim detaljima bude na razini izvedbenog projekta. Ponuditelj može ponuditi i opremu drugih renomiranih proizvođača te izvoditi predmetne instalacije s istom, ako su:</t>
  </si>
  <si>
    <t>* tehničke karakteristike ponuđene opreme sukladne normama navedenim u natječajnoj dokumentaciji te bolje ili jednake tehničkim karakteristikama specificirane opreme; pritom obratiti pažnju i na gabarite zamjenske opreme i njeno uklapanje u prostorni plan – npr. zauzeća razvodnih ormara, kao i ostale relevantne karakteristike</t>
  </si>
  <si>
    <t>* uz ponudu priloženi tehnički listovi s relevantnim tehničkim karakteristikama, te izjave o sukladnosti i ostali dokazi uporabljivosti ponuđene opreme</t>
  </si>
  <si>
    <t>* projektanti (projektant, strukovni koordinator, strukovni projektant itd.) odobrili promjenu ponuđene zamjenske opreme temeljem predočenih tehničkih materijala, potvrda o sukladnosti i ostalih dokaza o uporabljivosti</t>
  </si>
  <si>
    <t>Ponuditelj je u slučaju izvođenja instalacija zamjenskom (neprojektiranom) opremom dužan sve relevantne dijelove projekta koji su u svezi s promjenjenom opremom, modificirati na adekvatan način, sukladno karakteristikama nove opreme te ishoditi za provedene izmjene odobrenje uključenih projektanata (strukovnog projektanta koordinatora, strukovnog projektanta i itd.) i Investitora. Sve navedene popratne izmjene moraju se također, a sukladno stvarnom izvedenom stanju, provesti i prikazati u 'Projektu izvedenog stanja'.</t>
  </si>
  <si>
    <t>Oprema je u stavkama troškovnika/specifikacije opisana funkcionalno i/ili kodnim brojem proizvođača. Pritom se kodni broj prozvođača smatra okvirnim, što znači da je dobavljač dužan provjeriti točnost kodnog broja i njegovu sukladnost s funkcionalnim opisom predmetne opreme i postavkama projekta te u slučaju nejasnoće obavezno konzultirati projektanta strukovnog koordinatora, strukovnog projektanta odnosno ovlašteno osoblje Investitora.</t>
  </si>
  <si>
    <t>Svi aktivni komunikacijski uređaji (za koje u proizvođača postoji rack opcija/kit) su u 19” rack izvedbi čak ako i nije posebno navedeno.</t>
  </si>
  <si>
    <t>Ponuditelj/izvođač jamči za punu funkcionalnost ponuđene opreme unutar natječajnom dokumentacijom traženog sustava te je stoga dužan ponuditi sve potrebno za osiguranje iste  (problemi s inačicom software-a, operacijskih sustava i sl. te za to potrebnih patch-eva, dodatnih plug-in-ova, raznih vrsta spojnih kablova, različitih sučelja i sl.) čak ako isti i nije posebno specificiran.</t>
  </si>
  <si>
    <t>Svi aktivni komunukacijski uređaji isporučuju se sa odgovarajućim 230V/50 Hz napajačem (internim, plug-in ili eksternim) i pripadnim napajačkim kabelima čak ako isti i nisu posebno specificirani.</t>
  </si>
  <si>
    <t>Oprema se isporučuje u orginalnim pakiranjima sa svim pripadnim orginalnim priborom i dokumentacijom ( Accessories, Media &amp; Manuals).</t>
  </si>
  <si>
    <t>Software je zadnja raspoloživa inačica koja osigurava punu kompatibilnost svih software-skih i/ili hardware-skih komponenti sustava na svim razinama funkcionalnosti, čak ako isto i nije ili je krivo specificirano.</t>
  </si>
  <si>
    <t>Sva oprema mora biti certificirana te imati potvrdu o sukladnosti i ostale dokaze uporabljivosti sukladno važećim zakonima, normizaciji i pravilnicima Republike Hrvatske.</t>
  </si>
  <si>
    <t>Sustav bez priloženih svih potrebnih, certifikata i/ili potvrda o sukladnosti i ostalih dokaza uporabljivosti se ne može preuzeti od strane Investitora.</t>
  </si>
  <si>
    <t>Sve eventualne troškove certificiranja i/ili ishođenja potvrda o sukladnosti i ostalih dokaza uporabljivosti koje mora obaviti Investitor, a zato što ih na vrijeme nije obavio dobavljač opreme, snosi dobavljač opreme.</t>
  </si>
  <si>
    <t>Sve eventualne troškove odnosno nadoknade štete nastale zbog kašnjenja odnosno nemogućnosti prijema sustava uzrokovanih greškom dobavljača opreme (sustava) snosi dobavljač opreme.</t>
  </si>
  <si>
    <t xml:space="preserve">Sve cijene opreme izraziti DDP INVESTITOR/GRADILIŠTE. </t>
  </si>
  <si>
    <t>Izmjene tehničkih rješenja i specifikacije vrijede samo uz odobrenje projektanta. Izvođač je dužan uskladiti projektnu dokumentaciju sa stvarnim izvedenim stanjem te istu isporučiti Investitoru kao Projekt izvedenog stanja (vidjeti pripadnu stavku troškova), što je uvjet za primopredaju izvedene instalacije.</t>
  </si>
  <si>
    <t>2. OPĆI UVJETI GRADNJE (ELEKTRIČNIH INSTALACIJA)</t>
  </si>
  <si>
    <t>Izvođenje instalacije u objektu i vanjskih instalacija povjerit će se za to osposobljienom pravnom subjektu.</t>
  </si>
  <si>
    <t>Izvoditelj radova dužan je po završetku radova dostaviti Investitoru upute za rukovanje i održavanje instalacija i uređaja.</t>
  </si>
  <si>
    <t xml:space="preserve">Prije početka izvođenja radova, izvoditelj je dužan izvršiti pregled objekta i o eventualnim odstupanjima projekta od stvarnog stanja upozoriti Investitora. </t>
  </si>
  <si>
    <t>Izvoditelj radova mora se prije početka izvođenja radova upoznati s projektnom dokumentacijom. Ako uoči neke nedostatke, treba odmah s uočenim nedostacima upoznati Investitora i projektanta.</t>
  </si>
  <si>
    <t>Prije početka radova treba odrediti točnu trasu kabela, a tek onda početi s polaganjem kabela i izvođenjem instalacija. Kod toga treba paziti na propisani razmak u odnosu na druge objekte.</t>
  </si>
  <si>
    <t>Mijenjanje projekta od strane izvođača bez pismenog odobrenja Investitora nije dozvoljeno. Preporuča se Investitoru da se za svaku promjenu konzultira s projektantom, jer u slučaju da Investitor sa Izvoditeljem izvrši izmjenu jednog dijela projekta, projektant više nije odgovorana za eventualne neusklađenosti, dodatne troškove i druge materijalne i nematerijalne štete koje iz toga mogu proizići.</t>
  </si>
  <si>
    <t>Izvoditelj treba tijekom izvođenja radova na objektu voditi građevinsku knjigu u koju upisuje početak izvodenja radova na objektu, svakodnevno upisuje broj ljudi na radu i poslove koje su obavili. U knjigu nadzorni organ i Investitor upisuje primjedbe na izvedene radove.</t>
  </si>
  <si>
    <t>Radi normalnog odvijanja radova Investitor je dužan izvesti sve građevinske predradnje, osigurati prostoriju za smještaj materijala i alata.</t>
  </si>
  <si>
    <t>Prije stavljanja instalacije u pogon i tehničkog pregleda izvoditelj je dužan izvršiti slijedeća mjerenja i ispitivanja:</t>
  </si>
  <si>
    <t xml:space="preserve"> -   izmjeriti otpor izolacije električne instalacije,</t>
  </si>
  <si>
    <t xml:space="preserve"> -   izmjeriti otpor petlje i uzemIjenja, te provjeriti ispravnost djelovanja zaštite od indirektnog dodira,</t>
  </si>
  <si>
    <t xml:space="preserve"> -   izmjeriti prijelazne otpore izmedu metalnih masa na objektu,</t>
  </si>
  <si>
    <t xml:space="preserve">Za sva mjerenja i ispitivanja koja su izvršena sastaviti odgovarajuće izvještaje. </t>
  </si>
  <si>
    <t>Izvoditelj daje na svoje radove garanciju od dvije godine. Garantni rok počinje teći od dana tehničkog prijema instalacije, odnosno od dana predaje instalacije na upotrebu Investitoru, ako je isti zatražio prijem instalacije na upotrebu prije tehničkog pregleda i o tome postoji zapisnik.</t>
  </si>
  <si>
    <t>Po isteku garantnog roka, Investitor treba izvršiti superkolaudaciju, te razriješiti Izvoditelja garancije. Ako Investitor ne izvrši superkolaudaciju, garantni rok se automatski prekida.</t>
  </si>
  <si>
    <t>Sav korišteni materijal kod izvođenja instalacija mora odgovarati postojećim propisima i standardima, kao i popisu u troškovniku. Radove treba izvesti točno po nacrtu i opisu, a po uputama projektanta i nadzornog organa. Radove treba izvesti stručno i solidno.</t>
  </si>
  <si>
    <t>Izvoditelj radova mora prilikom tehničkog prijema objekta dostaviti sve potrebne dokaze kvalitete izvedenih radova i ugrađenog materijala, te izvedbenu dokumentaciju.</t>
  </si>
  <si>
    <t>Investitor je dužan tijekom izvođenja radova na građevini osigurati stručni nadzor nad izvođenjem.</t>
  </si>
  <si>
    <t>Tijekom izvođenja radova izvoditelj je dužan sva nastala odstupanja trasa od onih predviđenih projektom unesti u projekt, a po završetku radova predati Investitoru projekt stvarno izvedenog stanja.</t>
  </si>
  <si>
    <t>Puštanje instalacije u eksploataciju dozvoljeno je tek nakon obavljenog tehničkog pregleda i ishođenja uporabne dozvole.</t>
  </si>
  <si>
    <t>Ako troškovnikom i tehničkim opisom nije drugačije navedeno, narudžba materijala obuhvaća isporuku pripadajućeg materijala i proizvoda uključujući istovar, skladištenje i otpremu do mjesta ugradnje.</t>
  </si>
  <si>
    <t>Za sav ugrađeni materijal i proizvode treba osigurati i priložiti potvrde o sukladnosti i ostale dokaze uporabljivosti, od ovlaštene organizacije.</t>
  </si>
  <si>
    <t xml:space="preserve">Za neophodna izvršenja i isporuke, koje nisu predviđene troškovnikom ili su nastale uslijed mijenjanja nacrta od strane Investitora, vrijede samo naknadne odredbe, dane u pismenom obliku i to pravovremeno tj. prije izvođenja radova. </t>
  </si>
  <si>
    <t>Naročitu pažnju, kod pakiranja, transporta i skladištenja na gradilištu, treba posvetiti kod</t>
  </si>
  <si>
    <t>-   razdjelnika</t>
  </si>
  <si>
    <t>-   uključnih uređaja</t>
  </si>
  <si>
    <t>-   rasvjetnih tijela</t>
  </si>
  <si>
    <t>i/ili drugih osjetljivih dijelova uređaja.</t>
  </si>
  <si>
    <t>Zagađeni ili oštećeni dijelovi (uređaja) neće se preuzeti.</t>
  </si>
  <si>
    <t>Investitoru stoji na raspolaganju da ograniči, proširi ili potpuno prekriži pojedine pozicije.</t>
  </si>
  <si>
    <t>Za nove pozicije treba Investitoru u vremenu od 7 dana ili kraće, dostaviti ponovnu ponudu.</t>
  </si>
  <si>
    <t>To treba učiniti kroz rad i potvrdu Investitora.</t>
  </si>
  <si>
    <t>Jedinične cijene važe i kada količine pojedine instalacije odstupaju više od 20% količine ponude.</t>
  </si>
  <si>
    <t xml:space="preserve">Za davanje ponuda ponuditelji/izvođači moraju i trebaju predočiti referentne liste. </t>
  </si>
  <si>
    <t>Ponuditelj/izvođač treba, prije davanja ponude, pogledati gradilište, pogledati sve mogućnosti prilaza i mogućnosti dostave. Takoder treba eventualne nejasnoće ili količine, prije predaje ponude, dogovoriti s planerima (tehnolozima) i s rukovodstvom gradilišta.</t>
  </si>
  <si>
    <t>Nadzorna služba mora imati uvid u terminski plan te se mora odazvati na svaki poziv.</t>
  </si>
  <si>
    <t>Za svako neopravdano produženje termina koje utvrdi nadzorna služba biti će u ugovoru određena kazna.</t>
  </si>
  <si>
    <t>Ako drugačije nije dogovoreno, izvoditelju je od Investitora osigurano, bez posebnih dozvola, mogućnost skladištenja i prilaznih puteva te mu je dozvoljeno korištenje vode i struje.</t>
  </si>
  <si>
    <t>Izvoditelj daje jamstvo da, kod prenošenja dijela ugovora na jednog ili više kooperanata, preuzima sve ugovorne obveze iz ugovora zaključenog sa investitorom, te da će se istog pridržavati.</t>
  </si>
  <si>
    <t>Ako drugačije nije dogovoreno, izvoditelj treba, bez posebnih zahtjeva, čistiti svoje radno mjesto.</t>
  </si>
  <si>
    <t>Izvoditelj mora u tijeku gradnje iz gradilišta odvesti svu građevinsku šutu, sav otpadni materijal i nepotrebne uređaje.</t>
  </si>
  <si>
    <t>Ako se ustanovi da kod konačnog obračuna suma prelazi ugovorenu sumu, a radi izmjene količina za više od 10%, izvođač treba obavijestiti investitora.</t>
  </si>
  <si>
    <t>Pri izvođenju radova izvoditelj je dužan voditi računa o već izvedenim radovima na objektu. Ako bi se izvedeni radovi pri montaži električnih instalacija nepotrebno i uslijed nemarnosti i nestručnosti oštetili, troškove štete snositi će izvoditelj el. instalacija.</t>
  </si>
  <si>
    <t>Rušenje i siječenje čeličnih armirano betonskih greda i stupova ne smije se vršiti bez znanja i odobrenja nadzornog organa za ove radove.</t>
  </si>
  <si>
    <t>Svaki izvoditelj ima pravo izbora kome će dati ispitati kvalitetu i funkcionalnost, no to svakako mora biti ovlaštena organizacija. Troškove ispitivanja snosi ugovarač/ponuditelj.</t>
  </si>
  <si>
    <t>U slučaju da se ne održi i prekorači rok gradnje, ili pojedini dogovomi termini, može ponuditelj - izvoditelj platiti ugovorenu kaznu, koja se navodi u međusobnom ugovoru Investitor - Ponuditelj/izvođač. U tom ugovoru navodi se i sva pravna regulativa.</t>
  </si>
  <si>
    <t>Opći tehnički uvjeti</t>
  </si>
  <si>
    <t>Opći zahtjevi</t>
  </si>
  <si>
    <t>Svi tipovi kabela i vodiča navedeni su u crtežima razvoda i na shemama razvodnih ormara.</t>
  </si>
  <si>
    <t>Kabeli promjera do 40 mm polažu se ručno. Veći kabeli polažu se uz pomoć motovitla, koje ima kontrolirano natezanje i s kojim rukuje ovlaštena osoba.</t>
  </si>
  <si>
    <t>Putevi kabelskih trase su odabrani tako da ne smetaju drugim instalacijama i da nema rizika od oštećenja. Kabeli moraju biti položeni u definirane trase. U slučaju odstupanja od projektirane trase polaganja obvezatno se mora dobiti odobrenje od strane ovlaštene osobe/nadzornog elektro inženjera.</t>
  </si>
  <si>
    <t>Kod skladištenja i rukovanja kabelima obvezatno se pridržavati uputa proizvođača. Time će se izbjeći eventualna oštečenja kabela za vrijeme velike hladnoće. Temperatura kabela spremnog za polaganje i ambijet gdje se polaže treba biti temperature oko 5°C.</t>
  </si>
  <si>
    <t>Također treba paziti da ne dolazi do nedozvoljenog savijanja i uvijanja kabela glede oštećenja izolacije. U slučaju eventualnog oštećenja obvezatno obavjestiti odg. osobu nadzora.</t>
  </si>
  <si>
    <t>Savijanje kabela (radijus savijanja) ne smije biti manje nego što to dozvoljava proizvođač kabela.</t>
  </si>
  <si>
    <t>Kao pomagala kod polaganju kabela može se koristiti alat koji je proizveden za tu svrhu.</t>
  </si>
  <si>
    <t>Nakon presjecanja kabela krajeve kabela obvezatno zapečatiti glede vlažnosti odg. kebelskom navlakom.</t>
  </si>
  <si>
    <t>Kabeli moraju biti položeni u cjelosti, osim ako je dužina polaganja veća od tvorničke dužine kabela na bubnju.</t>
  </si>
  <si>
    <t>Tamo gdje kabeli prolaze kroz podove ili sl. trebaju biti mehanički zaštićeni polaganjem u odg. cijevi ili kanale. Navedena zaštita treba biti do min. visine 150 mm iznad poda.</t>
  </si>
  <si>
    <t>Tamo gdje kabeli prolaze kroz plinske, prašnjave ili požarne barijere, zatim kroz prostore s nadtlakom ili kroz prostore s zonama opasnosti i sl., obvezatno se moraju zabrtviti navedeni prolazi odgovarajuceim zaštitnim sredstvima.</t>
  </si>
  <si>
    <t>Svaki kabel treba biti položen tako da ne dolazi do dodatnog i nedozvoljenjog naprezanja na priključnim mjestima (redne stezaljke opreme i sl.).</t>
  </si>
  <si>
    <t>Za smanjenje el. smetnji potrebno je da elektronski i signalni vodiči budu odvojeno položeni. Razmak između paralelno položenih vodova ne smjije biti manji od 300 mm. Križanje kabela izbjegavati. Za slučaj križanja kabela obvezatno to izvesti pod pravim kutem.</t>
  </si>
  <si>
    <t>Kabeli trofaznog strujnog kruga, koji se razvode jednožilnim kabelima moraju biti položeni zajedno, bez razdvajanja metelnim pregradama. Inače se preporučuje polaganje trofaznog kabela.</t>
  </si>
  <si>
    <t>Naknadno izvlačenje i sređivanje kabela u trasama nije dopušteno.</t>
  </si>
  <si>
    <t>Kabelske trase</t>
  </si>
  <si>
    <t>Polaganje kabela se izvodi na odg. Ijestvičastim trasama i kabelskim policama.</t>
  </si>
  <si>
    <t xml:space="preserve">Kabelske police trebaju biti položene što ravnomjernije, s potrebnim brojem konzola i nosača, ovisno o širini i nosivosti trase. </t>
  </si>
  <si>
    <t>Povezivanje elemenata trase izvesti odgovarajućim tvorničkim tipskim elementima.</t>
  </si>
  <si>
    <t>Za slučaj da se elementi povezivanja rade na licu mjesta tada moraju biti iste kakvoće kao tvornički proizvodi. Kabelske trase-police mogu se rezati na punim dijelovima. Poslije rezanja potrebno je iste površine obraditi i premazati odg. zaštitnim sredstv</t>
  </si>
  <si>
    <t>Elemente trase treba kvalitetno povezati glede vodljivosti odnosno izjednačenja potencijala.</t>
  </si>
  <si>
    <t>Maksimalni razmak između nosača kabelskih trasa mora biti u okviru preporučenih granica od strane proizvođača, kako ne bi došlo do deformacije istih.</t>
  </si>
  <si>
    <t>U čistim prostorima kabelske police traba izvesti tako da se onemogući skupljanja prašine, a tamo gdje to nije moguće treba postaviti poklopce.</t>
  </si>
  <si>
    <t>Razvod kabela</t>
  </si>
  <si>
    <t>Cijevi za polaganje kabela moraju biti deblje stjenke i minimalnog promjera 20 mm. Učvršćenje cijevi izvodi se na slijedećim min. razmacima:</t>
  </si>
  <si>
    <t>Cijev promjera (mm)             min. razmak učvršćenja (mm)</t>
  </si>
  <si>
    <t xml:space="preserve">              do 25                                    500</t>
  </si>
  <si>
    <t xml:space="preserve">              od 25                                  1200</t>
  </si>
  <si>
    <t>Odvod kabela do pojedine opreme izvesti će se polaganjem kabela u zaštitne cijevi.</t>
  </si>
  <si>
    <t>Kabeli promjera do 35 mm polažu se grupno, ali ne više od dva sloja. Na mjestima gdje se kabeli polažu kroz ili preko rubova trasa ili ostalih metainih konstrukcija, rubovi moraju biti fino obrađeni i zaštićeni, s time da je kabel zaštićen na odgovarajući način.</t>
  </si>
  <si>
    <t>Svi kabeli promjera iznad 35mm bit će učvršćeni odg. nehrđajućim i negorivim sredstvima.</t>
  </si>
  <si>
    <t>Drveni materijal nije dozvoljen.</t>
  </si>
  <si>
    <t>Kod polaganja više kabela trebe koristiti odg. povezne čelične trake. Sva učvršćenja kabela moraju biti izvedena tako da ne dolazi do dodatnog naprezanja kabela.</t>
  </si>
  <si>
    <t>Priključak kabela</t>
  </si>
  <si>
    <t>Kabeli većih presjeka spajaju se odg. kabelskim glavama, pri tome koristiti odg. alat koji sprečava deformaciju i oštećenje kabela.</t>
  </si>
  <si>
    <t>Upravljački kabeli i kabeli manjih presjeka spajaju se izravno na rednu stezaljku ili .sl. Vodiči moraju biti položeni što ravnije.</t>
  </si>
  <si>
    <t>Križanje i upetljavanje kabela nije dozvoljeno.</t>
  </si>
  <si>
    <t>Prije spajanje kabela potrebno je provjeriti je li kabel korektno položen.</t>
  </si>
  <si>
    <t>Treba obratiti pažnju na ispravnost obilježavanja kabela. Svaka naknadna korekcija faze glede smjera vrtnje treba biti izvedena na priključnim kutijama.</t>
  </si>
  <si>
    <t>Svi rezervni kabeli trebaju biti priključeni na odg. redne stezaljke i uzemijeni na oba kraja.</t>
  </si>
  <si>
    <t>Samo jedan vodič se spaja na odg. jednu rednu stezalju. Za slučaj spajanja više paralelnih vodiča koristiti odg. nove redne stezaljke i spojnike-premosnike.</t>
  </si>
  <si>
    <t>Uvodnice trebaju biti uglavnom nemetalne da bi se sprečila pojava lutajućih struja. Kod uvoda kabela u opremu (aparati, raz. ormari, raz. kutije i sl.) obvezatno zadržati stupanj mehaničke zaštite predmetne opreme.</t>
  </si>
  <si>
    <t>Neiskorištene kabelske ulaze obvezatno zabrtviti odg. vijčanim čepovima ili sl., a pri tome poštivati odg. stupanj mehaničke zaštite.</t>
  </si>
  <si>
    <t>Na mjestima gdje se očekuje povećano zagrijavanja treba koristiti odg. uvodnice i izolacijske materijale koji su otporni na povećanu temperaturu (više od 105°C).</t>
  </si>
  <si>
    <t>Kabeli i vodiči</t>
  </si>
  <si>
    <t>Svi kabeli biti će označeni odg. neljepivim kabelskim vrpcama i to na oba kraja.</t>
  </si>
  <si>
    <t>Svi kabeli pod zemljom biti će označeni odg. olovnim pločicama na mjestima gdje kabeli izlaze-ulaze iz objekta, kabelskih kanala, rova itd.</t>
  </si>
  <si>
    <t xml:space="preserve">Vodovi energetskih kabela trebaju biti odg. boje. Isto se odnosi i na spojnice i priključne stezaljke. </t>
  </si>
  <si>
    <t>Vodiči upravljačkih, kontrolnih i signalnih kabela trebaju se označiti kod svakog priključnog mjesta prema pripadajučim crtežima i tablicama.</t>
  </si>
  <si>
    <t>Pregledi, kontrole, ispitivanja i mjerenja</t>
  </si>
  <si>
    <t>Tijekom pregleda el. instalacija predmetne građevine treba obratiti pažnju na:</t>
  </si>
  <si>
    <t xml:space="preserve"> - glavni razvodni ormar i/ili KPO, PMO, EMO</t>
  </si>
  <si>
    <t xml:space="preserve"> - provjeriti ispravnost (mjerenja) petlji uzemIjenja i izjednačenje potencijala,</t>
  </si>
  <si>
    <t xml:space="preserve"> - stanja uzemljenja razdjelnika, metalnih trasa te eventualno uzemIjene opreme, </t>
  </si>
  <si>
    <t xml:space="preserve"> - prepoznavanje i stanje neutralnog i zaštitnog vodiča,</t>
  </si>
  <si>
    <t xml:space="preserve"> - stanje i opremljnost shemama, tablicama i oznakama,</t>
  </si>
  <si>
    <t xml:space="preserve"> - stanje i opremljenost oznakama, razdjelnika, str. krugova, trošila i sl.,</t>
  </si>
  <si>
    <t xml:space="preserve"> - solidnost spajanja kabela,</t>
  </si>
  <si>
    <t xml:space="preserve"> - pristupačnost i prostor za rad.</t>
  </si>
  <si>
    <t xml:space="preserve">Dobiveni rezultati ispitivanja i mjerenja moraju zadovoljavati slijedeće kondicije: </t>
  </si>
  <si>
    <t xml:space="preserve"> - između vodiča ne postoji dodir,</t>
  </si>
  <si>
    <t xml:space="preserve"> - vodiči-kabeli nisu u prekidu,</t>
  </si>
  <si>
    <t xml:space="preserve"> - otpor petlje odgovara otporu upotrebljenih vodiča-kabela,</t>
  </si>
  <si>
    <t xml:space="preserve"> - otpor izolacije između vodiča istog kabela ili različitog kabela nije manji od 20 MΩ, a otpor između </t>
  </si>
  <si>
    <t xml:space="preserve"> - otpor uzemljenja nije veći od 10 Ω</t>
  </si>
  <si>
    <t>3. PROGRAM KONTROLE  I OSIGURANJA KVALITETE</t>
  </si>
  <si>
    <t>Ovaj program je sastavni dio projekta i kao takav obvezuje investitora i izvođača da se pri izradi projektiranih instalacija, pored ostalog, pridržavaju i ovih uvjeta, jer isti sadrže mnoge elemente koji nisu navedeni u tehničkom opisu i ostalim dijelovima projekta.</t>
  </si>
  <si>
    <t>Kontrolu kvalitete tijekom građenja provodi nadzorni inženjer. Svi radovi se izvode prema projektu i trebaju biti usklađeni s ostalim radovima na građevini. Prije ugradnje treba kontrolirati instalacijske materijale i opremu, njihovu ispravnost i usklađenost.</t>
  </si>
  <si>
    <t>Naročitu pažnju prilikom izvođenja treba posvetiti provođenju mjera zaštite na radu i zaštite od požara.</t>
  </si>
  <si>
    <t>Opći uvjeti</t>
  </si>
  <si>
    <t>Cjelokupnu električnu instalaciju treba izvesti prema priloženim nacrtima, troškovniku, tehničkom opisu, ovim uvjetima i važećim propisima za izvođenje električnih instalacija, odnosno tehničkim propisima za izvođenje električnih instalacija niskog napona.</t>
  </si>
  <si>
    <t>Prije početka radova, izvođač je dužan detaljno se upoznati s projektom i da sve eventualne primjedbe na vrijeme dostavi investitoru, odnosno nadzornom inženjeru.</t>
  </si>
  <si>
    <t>Investitor je dužan tijekom čitave izgradnje objekta osigurati stručni nadzor nad izvođenjem radova. Izvođač je dužan prije početka radova provjeriti projekt, pa ukoliko nađe da su potrebne izvjesne izmjene zbog izmjena na samoj građevini o tome obavjestiti Investitora i Projektanta.</t>
  </si>
  <si>
    <t>Ukoliko se tijekom gradnje pojavi opravdana potreba za izvjesnim odstupanjima ili manjim izmjenama projekta, izvođač je dužan za to prethodno pribaviti suglasnost nadzornog inženjera. Ovaj će po potrebi upoznati i projektanta s predloženim izmjenama i tražiti odobrenje.</t>
  </si>
  <si>
    <t>Na osnovu projekta izvođač će obilježiti trase cjelokupne instalacije na samom objektu, pa će tek po pregledu i dobivanju suglasnosti od strane nadzorne službe početi s radovima.</t>
  </si>
  <si>
    <t>Tijekom izvođenja radova izvođač je dužan sva nastala odstupanja trase od onih predviđenih projektom unesti u projekt, a po završetku radova predati investitoru projekt stvarno izvedenog stanja. Za vrijeme izvođenja radova, izvođač je dužan voditi dnevnik gradilišta.</t>
  </si>
  <si>
    <t>Za ispravnost izvedenih radova izvođač garantira dvije godine računajući od dana prijema objekta. Sve kvarove i oštećenja koji bi se u tom periodu pojavili bilo zbog primjene loših materijala ili nesolidne izvedbe, izvođač je dužan otkloniti bez prava na naknadu.</t>
  </si>
  <si>
    <t>Izvođač mora pri izradi instalacija poštivati sve propise, standarde i norme navedene u točki 1.4. ove dokumentacije.</t>
  </si>
  <si>
    <t>Potvrde o sukladnosti, mjerenja, ispitivanja i ostali dokazi o uporabljivosti koje je potrebno priložiti uz zahtjev za tehnički pregled i uporabnu dozvolu.</t>
  </si>
  <si>
    <t>Po završetku svih elektro radova, a prije konačnog puštanja instalacije u pogon moraju se provesti slijedeća ispitivanja, te priložiti odgovarajuće potvrde o sukladnosti i ostali dokazi uporabljivosti. Uz dokaze o kvaliteti ugrađene opreme i izvedenih radova izvođač mora dostaviti izjavu/izvješće odgovorne (nadzorne) osobe.</t>
  </si>
  <si>
    <t>Ispitivanje kvalitete izvedenih radova može obaviti samo za to ovlašteno poduzeće, a treba biti provedeno prema Zakonu o normizaciji (NN br. 55/96, NN br. 163/03) i prema Pravilniku o tehničkim normativima za električne instalacije niskog napona (Sl. list 53/88, NN br. 53/91, NN br. 05/02) te Tehničkom propisu za niskonaponske električne instalacije (NN br. 76/07 i NN br. 38/09).</t>
  </si>
  <si>
    <t>Zapisnik o pregledu i ispitivanju el. instalacije:</t>
  </si>
  <si>
    <t xml:space="preserve">    Provjera pregledom</t>
  </si>
  <si>
    <t>Elektroenergetska instalacija jake struje (NN)</t>
  </si>
  <si>
    <t>1. Provjera zaštite od direktnog i indirektnog napona dodira na el. instalacijama</t>
  </si>
  <si>
    <t>2. Provjera otpora izolacije na električnim instalacijama niskog napona</t>
  </si>
  <si>
    <t>3. Provjera povezanosti metalnih masa-izjednačenje potencijala</t>
  </si>
  <si>
    <t>4. Ispitivanje RCD</t>
  </si>
  <si>
    <t>5. Mjerenje rasvjetljenosti</t>
  </si>
  <si>
    <t>6. Ispitivanje funkcionalnosti protupanične rasvjete</t>
  </si>
  <si>
    <t>Dokazi sukladnosti</t>
  </si>
  <si>
    <t xml:space="preserve"> - Isprave o sukladnosti i certifikati ugrađene opreme i kabela
 - Ispitni listovi elektro ormara
</t>
  </si>
  <si>
    <t>Popis ispitivanja i dokaz sukladnosti opreme slabe struje</t>
  </si>
  <si>
    <t>Zapisnik o pregledu i ispitivanju</t>
  </si>
  <si>
    <t xml:space="preserve"> - otpora izolacije
 - o mjerenju gušenja instalacije
 - o izvršenom funkcionalnom ispitivanju</t>
  </si>
  <si>
    <t>Uvjeti za nuđenje</t>
  </si>
  <si>
    <t>Cijena za svaku točku specifikacije mora obuhvatiti dobavu, montažu, spajanje, po potrebi uzemljenje,  te dovođenje stavke u stanje potpune funkcionalnosti.</t>
  </si>
  <si>
    <t>U cijenu također ukalkulirati sav potreban materijal, spojni, montažni, pridržnii i ostali, potreban za funkcioniranje pojedine stavke. Radeći ponudu treba imati na umu najnovije važeće propise za pojedine vrste instalacija.</t>
  </si>
  <si>
    <t>Prije davanja ponude obavezno pročitati tehnički opis, pregledati proračune, prikaze zaštitnih mjera i sve nacrte.</t>
  </si>
  <si>
    <t>Za sve eventualne primjedbe u pogledu elektro troškovnika/specifikacije i izvođenja obratiti se prije davanja ponude projektantu.</t>
  </si>
  <si>
    <t>4. PROJEKTIRANI VIJEK UPORABE ELEKTROINSTALACIJA</t>
  </si>
  <si>
    <t>1.    Tehnička svojstva projektiranih elektroinstalacija moraju u predviđenom roku trajanja građevine, uz propisanu ugradnju sukladno namjeni građevine i uz propisano korištenje i održavanje podnositi sve utjecaje uobičajene uporabe i utjecaja okoline.</t>
  </si>
  <si>
    <t>2.    Uporabljivost ugrađenih elektroinstalacija dokazuje se certifikatom proizvođača opreme i potvrdama o sukladnosti i ostalim dokazima uporabljivosti izvođača radova. Certifikati, potvrde o sukladnosti i ostali dokazi uporabljivosti su prilog tehničkoj dokumentaciji za tehnički pregled.</t>
  </si>
  <si>
    <t>Održavanje</t>
  </si>
  <si>
    <t>Elektroinstalacije je potrebno periodički ispitivati i to najmanje jednom godišnje po pravnoj osobi i na način kako je propisano.</t>
  </si>
  <si>
    <t>O obavljenom periodičkom ispitivanju sastavlja se Zapisnik o ispitivanju sukladno uvjetima za obavljanje ispitivanja.</t>
  </si>
  <si>
    <t>Korisnik elektroinstalacija ili od njega ovlaštena osoba mora u slučaju smanjenja trajne pogonske ispravnosti elektroinstalacija, neispravnog funkcioniranja ili kod promjena koje utječu na ispravnost djelovanja provesti provjeru svih elektroinstalacija.</t>
  </si>
  <si>
    <t>Elektroinstalacije smije redovito održavati samo osoba najmanje srednje stručne spreme elektro smjera o čemu mora postojati dokumentacija.</t>
  </si>
  <si>
    <t>Stručna osoba zadužena za održavanje utvrđuje se općim aktom.</t>
  </si>
  <si>
    <t>U slučaju smetnji vrši se provjera ispravnosti od strane stručne osobe i dovodi se u ispravno stanje.</t>
  </si>
  <si>
    <t>Osim navedenih jednogodišnjih ispitivanja vrše se provjere ispravnosti djelovanja 2 (dva) puta godišnje u približno istim vremenskim razmacima. Pri tome se provjerava ispravnost:</t>
  </si>
  <si>
    <t xml:space="preserve">-          glavnih vodova, </t>
  </si>
  <si>
    <t>-          uređaja za pokazivanje, upravljanje u razdjelniku</t>
  </si>
  <si>
    <t>-          napajanje energijom</t>
  </si>
  <si>
    <t>Svi pogonski događaji koji se odnose na ispravno djelovanje elektroinstalacija tijekom uporabe unose se od strane korisnika u knjigu održavanja.</t>
  </si>
  <si>
    <t>U knjigu za održavanje unose se i obavljene provjere ispravnosti djelovanja i provedene mjere od strane stručne osobe zadužene za održavanje.</t>
  </si>
  <si>
    <t>Dokumentaciju korisnik mora pohraniti u blizini razvodnih ormara.</t>
  </si>
  <si>
    <t>OTU elektroinstalacije</t>
  </si>
  <si>
    <r>
      <t xml:space="preserve">   </t>
    </r>
    <r>
      <rPr>
        <sz val="10"/>
        <color indexed="8"/>
        <rFont val="Calibri"/>
        <family val="2"/>
        <scheme val="minor"/>
      </rPr>
      <t xml:space="preserve"> bilo kojeg vodiča i zemlje nije manji od 10 MΩ,</t>
    </r>
  </si>
  <si>
    <t xml:space="preserve">REKAPITULACIJA </t>
  </si>
  <si>
    <t>-  rušenje postojećeg revizionog okna do potrebne visine sa odstranjivanjem porušenog dijela okna i izravanavanje cementnim mortom ili betonom radi izrade poklopca</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</si>
</sst>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164" formatCode="_-* #,##0.00\ _k_n_-;\-* #,##0.00\ _k_n_-;_-* &quot;-&quot;??\ _k_n_-;_-@_-"/>
    <numFmt numFmtId="165" formatCode="[$-41A]General"/>
    <numFmt numFmtId="166" formatCode="#00_ ;"/>
    <numFmt numFmtId="167" formatCode="_-* #,##0.00_-;\-* #,##0.00_-;_-* &quot;-&quot;??_-;_-@_-"/>
    <numFmt numFmtId="168" formatCode="_(* #,##0.00_);_(* \(#,##0.00\);_(* &quot;-&quot;??_);_(@_)"/>
    <numFmt numFmtId="169" formatCode="_-* #,##0.00\ _k_n_-;\-* #,##0.00\ _k_n_-;_-* \-??\ _k_n_-;_-@_-"/>
    <numFmt numFmtId="170" formatCode="#,##0.00&quot;      &quot;;\-#,##0.00&quot;      &quot;;&quot; -&quot;#&quot;      &quot;;@\ "/>
    <numFmt numFmtId="171" formatCode="_-* #,##0.00\ &quot;kn&quot;_-;\-* #,##0.00\ &quot;kn&quot;_-;_-* &quot;-&quot;??\ &quot;kn&quot;_-;_-@_-"/>
    <numFmt numFmtId="172" formatCode="_(&quot;kn&quot;\ * #,##0.00_);_(&quot;kn&quot;\ * \(#,##0.00\);_(&quot;kn&quot;\ * &quot;-&quot;??_);_(@_)"/>
    <numFmt numFmtId="173" formatCode="_-* #,##0\ _S_k_-;\-* #,##0\ _S_k_-;_-* &quot;-&quot;\ _S_k_-;_-@_-"/>
    <numFmt numFmtId="174" formatCode="_-* #,##0\ _z_ł_-;\-* #,##0\ _z_ł_-;_-* &quot;-&quot;\ _z_ł_-;_-@_-"/>
    <numFmt numFmtId="175" formatCode="_-* #,##0.00\ _z_ł_-;\-* #,##0.00\ _z_ł_-;_-* &quot;-&quot;??\ _z_ł_-;_-@_-"/>
    <numFmt numFmtId="176" formatCode="_-[$€]\ * #,##0.00_-;\-[$€]\ * #,##0.00_-;_-[$€]\ * &quot;-&quot;??_-;_-@_-"/>
    <numFmt numFmtId="177" formatCode="_-[$€-2]\ * #,##0.00_-;\-[$€-2]\ * #,##0.00_-;_-[$€-2]\ * &quot;-&quot;??_-"/>
    <numFmt numFmtId="178" formatCode="_-* #,##0_-;\-* #,##0_-;_-* &quot;-&quot;_-;_-@_-"/>
    <numFmt numFmtId="179" formatCode="_-&quot;£&quot;* #,##0_-;\-&quot;£&quot;* #,##0_-;_-&quot;£&quot;* &quot;-&quot;_-;_-@_-"/>
    <numFmt numFmtId="180" formatCode="_-&quot;£&quot;* #,##0.00_-;\-&quot;£&quot;* #,##0.00_-;_-&quot;£&quot;* &quot;-&quot;??_-;_-@_-"/>
    <numFmt numFmtId="181" formatCode="&quot;- &quot;@"/>
    <numFmt numFmtId="182" formatCode="#,##0.00\ [$kn-41A]"/>
    <numFmt numFmtId="183" formatCode="General_)"/>
    <numFmt numFmtId="184" formatCode="\$#,##0_);&quot;($&quot;#,##0\)"/>
    <numFmt numFmtId="185" formatCode="#&quot;.&quot;"/>
    <numFmt numFmtId="186" formatCode="_-* #,##0.00_-;\-* #,##0.00_-;_-* \-??_-;_-@_-"/>
    <numFmt numFmtId="187" formatCode="_-* #,##0.00&quot;kn&quot;_-;\-* #,##0.00&quot;kn&quot;_-;_-* &quot;-&quot;??&quot;kn&quot;_-;_-@_-"/>
    <numFmt numFmtId="188" formatCode="_-* #,##0\ &quot;zł&quot;_-;\-* #,##0\ &quot;zł&quot;_-;_-* &quot;-&quot;\ &quot;zł&quot;_-;_-@_-"/>
    <numFmt numFmtId="189" formatCode="_-* #,##0.00\ &quot;zł&quot;_-;\-* #,##0.00\ &quot;zł&quot;_-;_-* &quot;-&quot;??\ &quot;zł&quot;_-;_-@_-"/>
    <numFmt numFmtId="190" formatCode="\A\.\1&quot;.&quot;#,#0#&quot;.&quot;"/>
    <numFmt numFmtId="191" formatCode="\A\.\3&quot;.&quot;#,#0#&quot;.&quot;"/>
    <numFmt numFmtId="192" formatCode="\A\.\2&quot;.&quot;#,#0#&quot;.&quot;"/>
    <numFmt numFmtId="193" formatCode="\A\.\4&quot;.&quot;#,#0#&quot;.&quot;"/>
    <numFmt numFmtId="194" formatCode="\C\.\1&quot;.&quot;#,#0#&quot;.&quot;"/>
    <numFmt numFmtId="195" formatCode="\D\.\1&quot;.&quot;#,#0#&quot;.&quot;"/>
    <numFmt numFmtId="196" formatCode="\D\.\2&quot;.&quot;#,#0#&quot;.&quot;"/>
    <numFmt numFmtId="197" formatCode="\D\.\3&quot;.&quot;#,#0#&quot;.&quot;"/>
    <numFmt numFmtId="198" formatCode="\D\.\4&quot;.&quot;#,#0#&quot;.&quot;"/>
    <numFmt numFmtId="199" formatCode="\C\.\3&quot;.&quot;#,#0#&quot;.&quot;"/>
    <numFmt numFmtId="200" formatCode="0.0"/>
    <numFmt numFmtId="201" formatCode="\B\.\1&quot;.&quot;#,#0#&quot;.&quot;"/>
  </numFmts>
  <fonts count="133" x14ac:knownFonts="1">
    <font>
      <sz val="10"/>
      <color indexed="8"/>
      <name val="Calibri"/>
      <family val="2"/>
      <charset val="238"/>
    </font>
    <font>
      <sz val="11"/>
      <color theme="1"/>
      <name val="Calibri"/>
      <family val="2"/>
      <charset val="238"/>
      <scheme val="minor"/>
    </font>
    <font>
      <sz val="11"/>
      <color theme="1"/>
      <name val="Calibri"/>
      <family val="2"/>
      <charset val="238"/>
      <scheme val="minor"/>
    </font>
    <font>
      <sz val="12"/>
      <name val="Arial"/>
      <family val="2"/>
      <charset val="238"/>
    </font>
    <font>
      <sz val="10"/>
      <name val="Arial"/>
      <family val="2"/>
      <charset val="238"/>
    </font>
    <font>
      <sz val="10"/>
      <color indexed="8"/>
      <name val="Arial"/>
      <family val="2"/>
      <charset val="238"/>
    </font>
    <font>
      <sz val="8"/>
      <name val="Calibri"/>
      <family val="2"/>
      <charset val="238"/>
    </font>
    <font>
      <sz val="10"/>
      <name val="Helv"/>
    </font>
    <font>
      <sz val="10"/>
      <color indexed="8"/>
      <name val="Calibri"/>
      <family val="2"/>
      <charset val="238"/>
    </font>
    <font>
      <sz val="10"/>
      <name val="Arial"/>
      <family val="2"/>
      <charset val="238"/>
    </font>
    <font>
      <sz val="11"/>
      <color rgb="FF000000"/>
      <name val="Calibri"/>
      <family val="2"/>
      <charset val="238"/>
    </font>
    <font>
      <sz val="12"/>
      <name val="CRO_Swiss_Light-Normal"/>
      <charset val="238"/>
    </font>
    <font>
      <b/>
      <sz val="10"/>
      <name val="Arial"/>
      <family val="2"/>
      <charset val="238"/>
    </font>
    <font>
      <sz val="10"/>
      <name val="Calibri"/>
      <family val="2"/>
      <charset val="238"/>
    </font>
    <font>
      <b/>
      <sz val="10"/>
      <color indexed="8"/>
      <name val="Calibri"/>
      <family val="2"/>
      <scheme val="minor"/>
    </font>
    <font>
      <sz val="10"/>
      <color indexed="8"/>
      <name val="Calibri"/>
      <family val="2"/>
      <scheme val="minor"/>
    </font>
    <font>
      <b/>
      <sz val="9"/>
      <color indexed="8"/>
      <name val="Calibri"/>
      <family val="2"/>
      <scheme val="minor"/>
    </font>
    <font>
      <sz val="10"/>
      <name val="Calibri"/>
      <family val="2"/>
      <scheme val="minor"/>
    </font>
    <font>
      <b/>
      <sz val="10"/>
      <color rgb="FFFF0000"/>
      <name val="Calibri"/>
      <family val="2"/>
      <scheme val="minor"/>
    </font>
    <font>
      <sz val="10"/>
      <color rgb="FFFF0000"/>
      <name val="Calibri"/>
      <family val="2"/>
      <scheme val="minor"/>
    </font>
    <font>
      <b/>
      <sz val="10"/>
      <name val="Calibri"/>
      <family val="2"/>
      <scheme val="minor"/>
    </font>
    <font>
      <b/>
      <sz val="10"/>
      <color indexed="8"/>
      <name val="Calibri"/>
      <family val="2"/>
      <charset val="238"/>
    </font>
    <font>
      <sz val="11"/>
      <color indexed="8"/>
      <name val="Calibri"/>
      <family val="2"/>
      <charset val="238"/>
    </font>
    <font>
      <sz val="7"/>
      <color indexed="8"/>
      <name val="Calibri"/>
      <family val="2"/>
    </font>
    <font>
      <sz val="48"/>
      <color rgb="FFFF0000"/>
      <name val="Calibri"/>
      <family val="2"/>
    </font>
    <font>
      <b/>
      <sz val="16"/>
      <color indexed="8"/>
      <name val="Calibri"/>
      <family val="2"/>
    </font>
    <font>
      <b/>
      <sz val="7"/>
      <color indexed="8"/>
      <name val="Calibri"/>
      <family val="2"/>
    </font>
    <font>
      <b/>
      <sz val="7"/>
      <color indexed="8"/>
      <name val="Arial"/>
      <family val="2"/>
    </font>
    <font>
      <b/>
      <sz val="14"/>
      <name val="Calibri"/>
      <family val="2"/>
    </font>
    <font>
      <b/>
      <sz val="12"/>
      <color indexed="8"/>
      <name val="Calibri"/>
      <family val="2"/>
    </font>
    <font>
      <b/>
      <u/>
      <sz val="7"/>
      <color indexed="8"/>
      <name val="Calibri"/>
      <family val="2"/>
    </font>
    <font>
      <b/>
      <sz val="10"/>
      <color indexed="15"/>
      <name val="Calibri"/>
      <family val="2"/>
    </font>
    <font>
      <sz val="10"/>
      <color indexed="15"/>
      <name val="Calibri"/>
      <family val="2"/>
    </font>
    <font>
      <sz val="7"/>
      <color indexed="15"/>
      <name val="Calibri"/>
      <family val="2"/>
    </font>
    <font>
      <b/>
      <sz val="10"/>
      <name val="Calibri"/>
      <family val="2"/>
    </font>
    <font>
      <sz val="7"/>
      <name val="Calibri"/>
      <family val="2"/>
    </font>
    <font>
      <b/>
      <sz val="7"/>
      <name val="Calibri"/>
      <family val="2"/>
    </font>
    <font>
      <i/>
      <sz val="10"/>
      <name val="Calibri"/>
      <family val="2"/>
      <charset val="238"/>
    </font>
    <font>
      <sz val="11"/>
      <name val="Arial"/>
      <family val="2"/>
    </font>
    <font>
      <sz val="9"/>
      <name val="Arial"/>
      <family val="2"/>
    </font>
    <font>
      <sz val="11"/>
      <color indexed="9"/>
      <name val="Calibri"/>
      <family val="2"/>
    </font>
    <font>
      <b/>
      <sz val="11"/>
      <color indexed="63"/>
      <name val="Calibri"/>
      <family val="2"/>
      <charset val="238"/>
    </font>
    <font>
      <sz val="11"/>
      <color indexed="20"/>
      <name val="Calibri"/>
      <family val="2"/>
    </font>
    <font>
      <sz val="11"/>
      <color indexed="14"/>
      <name val="Calibri"/>
      <family val="2"/>
      <charset val="238"/>
    </font>
    <font>
      <b/>
      <sz val="11"/>
      <color indexed="52"/>
      <name val="Calibri"/>
      <family val="2"/>
    </font>
    <font>
      <sz val="12"/>
      <name val="Arial CE"/>
      <family val="2"/>
      <charset val="238"/>
    </font>
    <font>
      <sz val="12"/>
      <name val="HRHelvetica"/>
    </font>
    <font>
      <b/>
      <sz val="11"/>
      <color indexed="60"/>
      <name val="Calibri"/>
      <family val="2"/>
      <charset val="238"/>
    </font>
    <font>
      <b/>
      <sz val="11"/>
      <color indexed="9"/>
      <name val="Calibri"/>
      <family val="2"/>
    </font>
    <font>
      <sz val="8"/>
      <name val="Times New Roman"/>
      <family val="1"/>
      <charset val="238"/>
    </font>
    <font>
      <sz val="11"/>
      <name val="Arial CE"/>
      <charset val="238"/>
    </font>
    <font>
      <sz val="12"/>
      <color indexed="8"/>
      <name val="Calibri"/>
      <family val="2"/>
      <charset val="238"/>
    </font>
    <font>
      <sz val="10"/>
      <name val="Arial CE"/>
      <charset val="238"/>
    </font>
    <font>
      <sz val="9"/>
      <color theme="1"/>
      <name val="Tahoma"/>
      <family val="2"/>
      <charset val="238"/>
    </font>
    <font>
      <sz val="11"/>
      <color indexed="17"/>
      <name val="Calibri"/>
      <family val="2"/>
      <charset val="238"/>
    </font>
    <font>
      <sz val="11"/>
      <color indexed="62"/>
      <name val="Calibri"/>
      <family val="2"/>
    </font>
    <font>
      <b/>
      <sz val="11"/>
      <color indexed="8"/>
      <name val="Calibri"/>
      <family val="2"/>
    </font>
    <font>
      <i/>
      <sz val="11"/>
      <color indexed="23"/>
      <name val="Calibri"/>
      <family val="2"/>
    </font>
    <font>
      <b/>
      <i/>
      <sz val="16"/>
      <color theme="1"/>
      <name val="Arial"/>
      <family val="2"/>
      <charset val="238"/>
    </font>
    <font>
      <b/>
      <sz val="15"/>
      <color indexed="48"/>
      <name val="Calibri"/>
      <family val="2"/>
      <charset val="238"/>
    </font>
    <font>
      <b/>
      <sz val="15"/>
      <color indexed="56"/>
      <name val="Calibri"/>
      <family val="2"/>
    </font>
    <font>
      <b/>
      <sz val="13"/>
      <color indexed="48"/>
      <name val="Calibri"/>
      <family val="2"/>
      <charset val="238"/>
    </font>
    <font>
      <b/>
      <sz val="13"/>
      <color indexed="56"/>
      <name val="Calibri"/>
      <family val="2"/>
    </font>
    <font>
      <b/>
      <sz val="11"/>
      <color indexed="48"/>
      <name val="Calibri"/>
      <family val="2"/>
      <charset val="238"/>
    </font>
    <font>
      <b/>
      <sz val="11"/>
      <color indexed="56"/>
      <name val="Calibri"/>
      <family val="2"/>
    </font>
    <font>
      <b/>
      <sz val="12"/>
      <color indexed="8"/>
      <name val="Century Gothic"/>
      <family val="2"/>
      <charset val="238"/>
    </font>
    <font>
      <sz val="6.8"/>
      <color indexed="8"/>
      <name val="Arial Unicode MS"/>
      <family val="2"/>
      <charset val="238"/>
    </font>
    <font>
      <u/>
      <sz val="10"/>
      <color indexed="12"/>
      <name val="Arial CE"/>
      <charset val="238"/>
    </font>
    <font>
      <u/>
      <sz val="10"/>
      <color indexed="12"/>
      <name val="Arial"/>
      <family val="2"/>
      <charset val="238"/>
    </font>
    <font>
      <u/>
      <sz val="10"/>
      <color theme="10"/>
      <name val="Arial"/>
      <family val="2"/>
      <charset val="238"/>
    </font>
    <font>
      <u/>
      <sz val="10"/>
      <color indexed="12"/>
      <name val="Times New Roman CE"/>
      <charset val="238"/>
    </font>
    <font>
      <sz val="10"/>
      <name val="Times New Roman CE"/>
      <family val="1"/>
      <charset val="238"/>
    </font>
    <font>
      <sz val="12"/>
      <name val="Times New Roman CE"/>
      <family val="1"/>
      <charset val="238"/>
    </font>
    <font>
      <sz val="10"/>
      <color indexed="8"/>
      <name val="Century Gothic"/>
      <family val="2"/>
      <charset val="238"/>
    </font>
    <font>
      <sz val="11"/>
      <color indexed="60"/>
      <name val="Calibri"/>
      <family val="2"/>
      <charset val="238"/>
    </font>
    <font>
      <sz val="11"/>
      <color indexed="52"/>
      <name val="Calibri"/>
      <family val="2"/>
    </font>
    <font>
      <b/>
      <sz val="18"/>
      <color indexed="56"/>
      <name val="Cambria"/>
      <family val="2"/>
      <charset val="238"/>
    </font>
    <font>
      <b/>
      <sz val="18"/>
      <color indexed="62"/>
      <name val="Cambria"/>
      <family val="2"/>
      <charset val="238"/>
    </font>
    <font>
      <sz val="11"/>
      <color indexed="59"/>
      <name val="Calibri"/>
      <family val="2"/>
      <charset val="238"/>
    </font>
    <font>
      <sz val="12"/>
      <color theme="1"/>
      <name val="Calibri"/>
      <family val="2"/>
      <charset val="238"/>
      <scheme val="minor"/>
    </font>
    <font>
      <sz val="10"/>
      <name val="MS Sans Serif"/>
      <family val="2"/>
      <charset val="238"/>
    </font>
    <font>
      <sz val="10"/>
      <color theme="1"/>
      <name val="Arial"/>
      <family val="2"/>
      <charset val="238"/>
    </font>
    <font>
      <sz val="10"/>
      <color theme="1"/>
      <name val="Myriad Pro"/>
      <family val="2"/>
      <charset val="238"/>
    </font>
    <font>
      <sz val="12"/>
      <name val="Times"/>
      <family val="1"/>
      <charset val="238"/>
    </font>
    <font>
      <sz val="10"/>
      <color indexed="8"/>
      <name val="Myriad Pro"/>
      <family val="2"/>
      <charset val="238"/>
    </font>
    <font>
      <sz val="9"/>
      <name val="Tahoma"/>
      <family val="2"/>
      <charset val="238"/>
    </font>
    <font>
      <sz val="8"/>
      <name val="Helv"/>
      <family val="2"/>
    </font>
    <font>
      <sz val="11"/>
      <color theme="1"/>
      <name val="Myriad"/>
      <family val="2"/>
      <charset val="238"/>
    </font>
    <font>
      <sz val="10"/>
      <name val="Myriad Pro"/>
      <charset val="238"/>
    </font>
    <font>
      <sz val="11"/>
      <name val="Times New Roman"/>
      <family val="1"/>
      <charset val="238"/>
    </font>
    <font>
      <sz val="11"/>
      <color indexed="8"/>
      <name val="Arial"/>
      <family val="2"/>
    </font>
    <font>
      <sz val="11"/>
      <color indexed="18"/>
      <name val="Arial"/>
      <family val="2"/>
    </font>
    <font>
      <b/>
      <sz val="11"/>
      <name val="Arial"/>
      <family val="2"/>
      <charset val="238"/>
    </font>
    <font>
      <sz val="10"/>
      <name val="Arial PL"/>
      <charset val="238"/>
    </font>
    <font>
      <sz val="10"/>
      <name val="Times New Roman"/>
      <family val="1"/>
      <charset val="238"/>
    </font>
    <font>
      <sz val="12"/>
      <name val="Times New Roman"/>
      <family val="1"/>
    </font>
    <font>
      <u/>
      <sz val="10"/>
      <color indexed="36"/>
      <name val="Arial CE"/>
      <charset val="238"/>
    </font>
    <font>
      <b/>
      <i/>
      <u/>
      <sz val="11"/>
      <color theme="1"/>
      <name val="Arial"/>
      <family val="2"/>
      <charset val="238"/>
    </font>
    <font>
      <b/>
      <sz val="11"/>
      <name val="Arial CE"/>
      <family val="2"/>
      <charset val="238"/>
    </font>
    <font>
      <sz val="10"/>
      <color indexed="8"/>
      <name val="Arial CE"/>
      <charset val="238"/>
    </font>
    <font>
      <sz val="10"/>
      <name val="Century Gothic"/>
      <family val="2"/>
      <charset val="238"/>
    </font>
    <font>
      <sz val="11"/>
      <name val="Calibri"/>
      <family val="2"/>
    </font>
    <font>
      <sz val="11"/>
      <color indexed="10"/>
      <name val="Calibri"/>
      <family val="2"/>
      <charset val="238"/>
    </font>
    <font>
      <b/>
      <sz val="18"/>
      <color indexed="48"/>
      <name val="Cambria"/>
      <family val="2"/>
      <charset val="238"/>
    </font>
    <font>
      <sz val="12"/>
      <color indexed="8"/>
      <name val="Arial"/>
      <family val="2"/>
    </font>
    <font>
      <u/>
      <sz val="10"/>
      <color theme="10"/>
      <name val="Calibri"/>
      <family val="2"/>
      <charset val="238"/>
    </font>
    <font>
      <u/>
      <sz val="10"/>
      <color theme="11"/>
      <name val="Calibri"/>
      <family val="2"/>
      <charset val="238"/>
    </font>
    <font>
      <u/>
      <sz val="10"/>
      <name val="Calibri"/>
      <family val="2"/>
      <scheme val="minor"/>
    </font>
    <font>
      <u/>
      <sz val="10"/>
      <color indexed="8"/>
      <name val="Calibri"/>
      <family val="2"/>
      <scheme val="minor"/>
    </font>
    <font>
      <sz val="9"/>
      <name val="Calibri"/>
      <family val="2"/>
      <scheme val="minor"/>
    </font>
    <font>
      <b/>
      <u/>
      <sz val="10"/>
      <color indexed="8"/>
      <name val="Calibri"/>
      <family val="2"/>
      <scheme val="minor"/>
    </font>
    <font>
      <sz val="10"/>
      <color theme="1"/>
      <name val="Calibri"/>
      <family val="2"/>
      <scheme val="minor"/>
    </font>
    <font>
      <b/>
      <sz val="10"/>
      <color theme="1"/>
      <name val="Calibri"/>
      <family val="2"/>
      <scheme val="minor"/>
    </font>
    <font>
      <b/>
      <sz val="10"/>
      <color theme="1"/>
      <name val="Calibri (Body)"/>
    </font>
    <font>
      <sz val="10"/>
      <color rgb="FF0070C0"/>
      <name val="Calibri"/>
      <family val="2"/>
      <scheme val="minor"/>
    </font>
    <font>
      <b/>
      <sz val="14"/>
      <color indexed="8"/>
      <name val="Calibri"/>
      <family val="2"/>
      <scheme val="minor"/>
    </font>
    <font>
      <b/>
      <sz val="10"/>
      <color theme="1"/>
      <name val="Calibri"/>
      <family val="2"/>
    </font>
    <font>
      <sz val="10"/>
      <color theme="1"/>
      <name val="Calibri"/>
      <family val="2"/>
    </font>
    <font>
      <u/>
      <sz val="10"/>
      <color theme="1"/>
      <name val="Calibri"/>
      <family val="2"/>
      <scheme val="minor"/>
    </font>
    <font>
      <sz val="10"/>
      <color theme="1"/>
      <name val="Calibri (Body)"/>
    </font>
    <font>
      <u/>
      <sz val="10"/>
      <color theme="1"/>
      <name val="Calibri (Body)"/>
    </font>
    <font>
      <vertAlign val="superscript"/>
      <sz val="10"/>
      <color theme="1"/>
      <name val="Calibri"/>
      <family val="2"/>
      <scheme val="minor"/>
    </font>
    <font>
      <i/>
      <sz val="10"/>
      <color theme="1"/>
      <name val="Calibri"/>
      <family val="2"/>
      <scheme val="minor"/>
    </font>
    <font>
      <b/>
      <u/>
      <sz val="10"/>
      <color theme="1"/>
      <name val="Calibri (Body)"/>
    </font>
    <font>
      <b/>
      <i/>
      <sz val="10"/>
      <color indexed="8"/>
      <name val="Calibri"/>
      <family val="2"/>
      <scheme val="minor"/>
    </font>
    <font>
      <b/>
      <i/>
      <sz val="10"/>
      <name val="Calibri"/>
      <family val="2"/>
      <scheme val="minor"/>
    </font>
    <font>
      <i/>
      <sz val="10"/>
      <name val="Calibri"/>
      <family val="2"/>
      <scheme val="minor"/>
    </font>
    <font>
      <i/>
      <sz val="10"/>
      <color indexed="8"/>
      <name val="Calibri"/>
      <family val="2"/>
      <scheme val="minor"/>
    </font>
    <font>
      <b/>
      <sz val="10"/>
      <color theme="1"/>
      <name val="Arial"/>
      <family val="2"/>
      <charset val="238"/>
    </font>
    <font>
      <b/>
      <u/>
      <sz val="10"/>
      <color theme="1"/>
      <name val="Calibri"/>
      <family val="2"/>
    </font>
    <font>
      <b/>
      <sz val="10"/>
      <color theme="1"/>
      <name val="Arial Narrow"/>
      <family val="2"/>
      <charset val="238"/>
    </font>
    <font>
      <sz val="10"/>
      <color theme="1"/>
      <name val="Arial Narrow"/>
      <family val="2"/>
      <charset val="238"/>
    </font>
    <font>
      <b/>
      <sz val="12"/>
      <color indexed="8"/>
      <name val="Calibri"/>
      <family val="2"/>
      <scheme val="minor"/>
    </font>
  </fonts>
  <fills count="7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22"/>
      </patternFill>
    </fill>
    <fill>
      <patternFill patternType="solid">
        <fgColor theme="5" tint="0.39994506668294322"/>
        <bgColor indexed="64"/>
      </patternFill>
    </fill>
    <fill>
      <patternFill patternType="solid">
        <fgColor indexed="50"/>
        <bgColor indexed="64"/>
      </patternFill>
    </fill>
    <fill>
      <patternFill patternType="solid">
        <fgColor indexed="31"/>
        <bgColor indexed="44"/>
      </patternFill>
    </fill>
    <fill>
      <patternFill patternType="solid">
        <fgColor indexed="31"/>
      </patternFill>
    </fill>
    <fill>
      <patternFill patternType="solid">
        <fgColor indexed="45"/>
        <bgColor indexed="46"/>
      </patternFill>
    </fill>
    <fill>
      <patternFill patternType="solid">
        <fgColor indexed="45"/>
      </patternFill>
    </fill>
    <fill>
      <patternFill patternType="solid">
        <fgColor indexed="42"/>
        <bgColor indexed="26"/>
      </patternFill>
    </fill>
    <fill>
      <patternFill patternType="solid">
        <fgColor indexed="42"/>
      </patternFill>
    </fill>
    <fill>
      <patternFill patternType="solid">
        <fgColor indexed="46"/>
        <bgColor indexed="45"/>
      </patternFill>
    </fill>
    <fill>
      <patternFill patternType="solid">
        <fgColor indexed="46"/>
      </patternFill>
    </fill>
    <fill>
      <patternFill patternType="solid">
        <fgColor indexed="41"/>
        <bgColor indexed="27"/>
      </patternFill>
    </fill>
    <fill>
      <patternFill patternType="solid">
        <fgColor indexed="27"/>
      </patternFill>
    </fill>
    <fill>
      <patternFill patternType="solid">
        <fgColor indexed="27"/>
        <bgColor indexed="44"/>
      </patternFill>
    </fill>
    <fill>
      <patternFill patternType="solid">
        <fgColor indexed="47"/>
      </patternFill>
    </fill>
    <fill>
      <patternFill patternType="solid">
        <fgColor indexed="47"/>
        <bgColor indexed="22"/>
      </patternFill>
    </fill>
    <fill>
      <patternFill patternType="solid">
        <fgColor theme="9" tint="-0.24994659260841701"/>
        <bgColor indexed="64"/>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19"/>
        <bgColor indexed="23"/>
      </patternFill>
    </fill>
    <fill>
      <patternFill patternType="solid">
        <fgColor indexed="51"/>
      </patternFill>
    </fill>
    <fill>
      <patternFill patternType="solid">
        <fgColor indexed="44"/>
        <bgColor indexed="22"/>
      </patternFill>
    </fill>
    <fill>
      <patternFill patternType="solid">
        <fgColor indexed="51"/>
        <bgColor indexed="13"/>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60"/>
        <bgColor indexed="59"/>
      </patternFill>
    </fill>
    <fill>
      <patternFill patternType="solid">
        <fgColor indexed="52"/>
      </patternFill>
    </fill>
    <fill>
      <patternFill patternType="solid">
        <fgColor indexed="52"/>
        <bgColor indexed="51"/>
      </patternFill>
    </fill>
    <fill>
      <patternFill patternType="solid">
        <fgColor indexed="31"/>
        <bgColor indexed="31"/>
      </patternFill>
    </fill>
    <fill>
      <patternFill patternType="solid">
        <fgColor indexed="44"/>
        <bgColor indexed="44"/>
      </patternFill>
    </fill>
    <fill>
      <patternFill patternType="solid">
        <fgColor indexed="62"/>
        <bgColor indexed="63"/>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bgColor indexed="16"/>
      </patternFill>
    </fill>
    <fill>
      <patternFill patternType="solid">
        <fgColor indexed="10"/>
      </patternFill>
    </fill>
    <fill>
      <patternFill patternType="solid">
        <fgColor indexed="42"/>
        <bgColor indexed="42"/>
      </patternFill>
    </fill>
    <fill>
      <patternFill patternType="solid">
        <fgColor indexed="54"/>
        <bgColor indexed="23"/>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25"/>
        <bgColor indexed="61"/>
      </patternFill>
    </fill>
    <fill>
      <patternFill patternType="solid">
        <fgColor indexed="53"/>
      </patternFill>
    </fill>
    <fill>
      <patternFill patternType="solid">
        <fgColor indexed="22"/>
      </patternFill>
    </fill>
    <fill>
      <patternFill patternType="solid">
        <fgColor indexed="26"/>
      </patternFill>
    </fill>
    <fill>
      <patternFill patternType="solid">
        <fgColor indexed="26"/>
        <bgColor indexed="43"/>
      </patternFill>
    </fill>
    <fill>
      <patternFill patternType="solid">
        <fgColor indexed="26"/>
        <bgColor indexed="9"/>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42"/>
        <bgColor indexed="27"/>
      </patternFill>
    </fill>
    <fill>
      <patternFill patternType="solid">
        <fgColor indexed="42"/>
        <bgColor indexed="4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5"/>
        <bgColor indexed="29"/>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43"/>
        <bgColor indexed="26"/>
      </patternFill>
    </fill>
    <fill>
      <patternFill patternType="solid">
        <fgColor indexed="43"/>
      </patternFill>
    </fill>
    <fill>
      <patternFill patternType="solid">
        <fgColor indexed="47"/>
        <bgColor indexed="64"/>
      </patternFill>
    </fill>
    <fill>
      <patternFill patternType="solid">
        <fgColor indexed="27"/>
        <bgColor indexed="41"/>
      </patternFill>
    </fill>
    <fill>
      <patternFill patternType="solid">
        <fgColor theme="0" tint="-0.14999847407452621"/>
        <bgColor indexed="31"/>
      </patternFill>
    </fill>
  </fills>
  <borders count="28">
    <border>
      <left/>
      <right/>
      <top/>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60"/>
      </bottom>
      <diagonal/>
    </border>
    <border>
      <left/>
      <right/>
      <top/>
      <bottom style="double">
        <color indexed="52"/>
      </bottom>
      <diagonal/>
    </border>
    <border>
      <left/>
      <right/>
      <top style="hair">
        <color indexed="8"/>
      </top>
      <bottom style="hair">
        <color indexed="8"/>
      </bottom>
      <diagonal/>
    </border>
    <border>
      <left/>
      <right/>
      <top style="thin">
        <color indexed="8"/>
      </top>
      <bottom style="thin">
        <color indexed="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indexed="8"/>
      </bottom>
      <diagonal/>
    </border>
    <border>
      <left style="medium">
        <color auto="1"/>
      </left>
      <right style="medium">
        <color auto="1"/>
      </right>
      <top style="medium">
        <color indexed="8"/>
      </top>
      <bottom/>
      <diagonal/>
    </border>
    <border>
      <left style="medium">
        <color auto="1"/>
      </left>
      <right style="medium">
        <color auto="1"/>
      </right>
      <top/>
      <bottom style="medium">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s>
  <cellStyleXfs count="1824">
    <xf numFmtId="0" fontId="0" fillId="0" borderId="0"/>
    <xf numFmtId="0" fontId="3" fillId="0" borderId="0"/>
    <xf numFmtId="0" fontId="8"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3" fillId="0" borderId="0"/>
    <xf numFmtId="0" fontId="4" fillId="0" borderId="0"/>
    <xf numFmtId="0" fontId="8"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9" fillId="0" borderId="0"/>
    <xf numFmtId="0" fontId="4" fillId="0" borderId="0"/>
    <xf numFmtId="0" fontId="4" fillId="0" borderId="0"/>
    <xf numFmtId="164" fontId="4" fillId="0" borderId="0" applyFont="0" applyFill="0" applyBorder="0" applyAlignment="0" applyProtection="0"/>
    <xf numFmtId="165" fontId="10" fillId="0" borderId="0" applyBorder="0" applyProtection="0"/>
    <xf numFmtId="0" fontId="7" fillId="0" borderId="0"/>
    <xf numFmtId="0" fontId="7" fillId="0" borderId="0"/>
    <xf numFmtId="0" fontId="11" fillId="0" borderId="0" applyBorder="0"/>
    <xf numFmtId="0" fontId="1" fillId="0" borderId="0"/>
    <xf numFmtId="0" fontId="10" fillId="0" borderId="0"/>
    <xf numFmtId="0" fontId="38" fillId="0" borderId="0">
      <alignment horizontal="left" vertical="top" wrapText="1"/>
    </xf>
    <xf numFmtId="0" fontId="38" fillId="0" borderId="0">
      <alignment horizontal="left" vertical="top" wrapText="1"/>
    </xf>
    <xf numFmtId="0" fontId="38" fillId="0" borderId="0">
      <alignment horizontal="left" vertical="top" wrapText="1"/>
    </xf>
    <xf numFmtId="0" fontId="38" fillId="0" borderId="0">
      <alignment horizontal="left" vertical="top" wrapText="1"/>
    </xf>
    <xf numFmtId="0" fontId="7" fillId="0" borderId="0"/>
    <xf numFmtId="0" fontId="7" fillId="0" borderId="0"/>
    <xf numFmtId="0" fontId="7" fillId="0" borderId="0"/>
    <xf numFmtId="0" fontId="4" fillId="0" borderId="0"/>
    <xf numFmtId="0" fontId="4" fillId="0" borderId="0"/>
    <xf numFmtId="0" fontId="38" fillId="5" borderId="0" applyNumberFormat="0" applyFont="0" applyBorder="0" applyAlignment="0" applyProtection="0">
      <alignment vertical="center"/>
    </xf>
    <xf numFmtId="166" fontId="39" fillId="0" borderId="0" applyFill="0" applyBorder="0" applyProtection="0">
      <alignment horizontal="left" vertical="top"/>
    </xf>
    <xf numFmtId="0" fontId="4" fillId="6" borderId="0" applyNumberFormat="0" applyFont="0" applyBorder="0" applyAlignment="0" applyProtection="0">
      <alignment vertical="center"/>
    </xf>
    <xf numFmtId="0" fontId="39" fillId="0" borderId="0" applyFill="0" applyBorder="0" applyProtection="0">
      <alignment horizontal="justify" vertical="top" wrapText="1"/>
    </xf>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8"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8" borderId="0" applyNumberFormat="0" applyBorder="0" applyAlignment="0" applyProtection="0"/>
    <xf numFmtId="0" fontId="22" fillId="7" borderId="0" applyNumberFormat="0" applyBorder="0" applyAlignment="0" applyProtection="0"/>
    <xf numFmtId="0" fontId="22" fillId="10"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38" fillId="20" borderId="0" applyNumberFormat="0" applyFont="0" applyBorder="0" applyAlignment="0" applyProtection="0">
      <alignment vertical="center"/>
    </xf>
    <xf numFmtId="0" fontId="39" fillId="0" borderId="0" applyFill="0" applyBorder="0" applyProtection="0">
      <alignment horizontal="center"/>
    </xf>
    <xf numFmtId="167" fontId="39" fillId="0" borderId="0" applyFill="0" applyBorder="0" applyProtection="0">
      <alignment horizontal="right"/>
    </xf>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1" borderId="0" applyNumberFormat="0" applyBorder="0" applyAlignment="0" applyProtection="0"/>
    <xf numFmtId="0" fontId="22" fillId="29" borderId="0"/>
    <xf numFmtId="0" fontId="22" fillId="29" borderId="0"/>
    <xf numFmtId="0" fontId="22" fillId="24"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5" borderId="0" applyNumberFormat="0" applyBorder="0" applyAlignment="0" applyProtection="0"/>
    <xf numFmtId="0" fontId="22" fillId="14"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3" borderId="0" applyNumberFormat="0" applyBorder="0" applyAlignment="0" applyProtection="0"/>
    <xf numFmtId="0" fontId="22" fillId="22"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1" borderId="0" applyNumberFormat="0" applyBorder="0" applyAlignment="0" applyProtection="0"/>
    <xf numFmtId="0" fontId="22" fillId="28" borderId="0" applyNumberFormat="0" applyBorder="0" applyAlignment="0" applyProtection="0"/>
    <xf numFmtId="0" fontId="22" fillId="30"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0" borderId="0" applyNumberFormat="0" applyBorder="0" applyAlignment="0" applyProtection="0"/>
    <xf numFmtId="0" fontId="22" fillId="22"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9" borderId="0"/>
    <xf numFmtId="0" fontId="22" fillId="2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23"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0" fillId="32"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24"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6"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34"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6"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 fillId="0" borderId="0"/>
    <xf numFmtId="0" fontId="4" fillId="0" borderId="0"/>
    <xf numFmtId="0" fontId="22" fillId="40" borderId="0" applyNumberFormat="0" applyBorder="0" applyAlignment="0" applyProtection="0"/>
    <xf numFmtId="0" fontId="22"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22" fillId="44" borderId="0" applyNumberFormat="0" applyBorder="0" applyAlignment="0" applyProtection="0"/>
    <xf numFmtId="0" fontId="22" fillId="49" borderId="0" applyNumberFormat="0" applyBorder="0" applyAlignment="0" applyProtection="0"/>
    <xf numFmtId="0" fontId="40" fillId="45"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22" fillId="40" borderId="0" applyNumberFormat="0" applyBorder="0" applyAlignment="0" applyProtection="0"/>
    <xf numFmtId="0" fontId="22" fillId="45" borderId="0" applyNumberFormat="0" applyBorder="0" applyAlignment="0" applyProtection="0"/>
    <xf numFmtId="0" fontId="40" fillId="4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2" fillId="52" borderId="0" applyNumberFormat="0" applyBorder="0" applyAlignment="0" applyProtection="0"/>
    <xf numFmtId="0" fontId="22" fillId="40" borderId="0" applyNumberFormat="0" applyBorder="0" applyAlignment="0" applyProtection="0"/>
    <xf numFmtId="0" fontId="40" fillId="4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22" fillId="44" borderId="0" applyNumberFormat="0" applyBorder="0" applyAlignment="0" applyProtection="0"/>
    <xf numFmtId="0" fontId="22" fillId="53"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1" fillId="56" borderId="3" applyNumberFormat="0" applyAlignment="0" applyProtection="0"/>
    <xf numFmtId="0" fontId="42" fillId="9"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9" borderId="0" applyNumberFormat="0" applyBorder="0" applyAlignment="0" applyProtection="0"/>
    <xf numFmtId="0" fontId="43"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4" borderId="0" applyNumberFormat="0" applyBorder="0" applyAlignment="0" applyProtection="0"/>
    <xf numFmtId="0" fontId="44" fillId="56" borderId="4" applyNumberFormat="0" applyAlignment="0" applyProtection="0"/>
    <xf numFmtId="0" fontId="4" fillId="57" borderId="5" applyNumberFormat="0" applyFont="0" applyAlignment="0" applyProtection="0"/>
    <xf numFmtId="0" fontId="45" fillId="58" borderId="5" applyNumberFormat="0" applyAlignment="0" applyProtection="0"/>
    <xf numFmtId="0" fontId="4" fillId="57" borderId="5" applyNumberFormat="0" applyFont="0" applyAlignment="0" applyProtection="0"/>
    <xf numFmtId="0" fontId="4" fillId="57" borderId="5" applyNumberFormat="0" applyFont="0" applyAlignment="0" applyProtection="0"/>
    <xf numFmtId="0" fontId="4" fillId="59" borderId="5" applyNumberFormat="0" applyAlignment="0" applyProtection="0"/>
    <xf numFmtId="0" fontId="4" fillId="59" borderId="5" applyNumberFormat="0" applyAlignment="0" applyProtection="0"/>
    <xf numFmtId="0" fontId="4" fillId="59" borderId="5" applyNumberFormat="0" applyAlignment="0" applyProtection="0"/>
    <xf numFmtId="0" fontId="4" fillId="59" borderId="5" applyNumberFormat="0" applyAlignment="0" applyProtection="0"/>
    <xf numFmtId="0" fontId="4" fillId="57" borderId="5" applyNumberFormat="0" applyFont="0" applyAlignment="0" applyProtection="0"/>
    <xf numFmtId="0" fontId="4" fillId="57" borderId="5" applyNumberFormat="0" applyFont="0" applyAlignment="0" applyProtection="0"/>
    <xf numFmtId="0" fontId="4" fillId="59" borderId="5"/>
    <xf numFmtId="0" fontId="4" fillId="57" borderId="5" applyNumberFormat="0" applyFont="0" applyAlignment="0" applyProtection="0"/>
    <xf numFmtId="0" fontId="4" fillId="57" borderId="5" applyNumberFormat="0" applyFont="0" applyAlignment="0" applyProtection="0"/>
    <xf numFmtId="0" fontId="4" fillId="59" borderId="5"/>
    <xf numFmtId="0" fontId="4" fillId="57" borderId="5" applyNumberFormat="0" applyFont="0" applyAlignment="0" applyProtection="0"/>
    <xf numFmtId="0" fontId="4" fillId="57" borderId="5" applyNumberFormat="0" applyFont="0" applyAlignment="0" applyProtection="0"/>
    <xf numFmtId="0" fontId="4" fillId="59" borderId="5" applyNumberFormat="0" applyAlignment="0" applyProtection="0"/>
    <xf numFmtId="0" fontId="4" fillId="59" borderId="5" applyNumberFormat="0" applyAlignment="0" applyProtection="0"/>
    <xf numFmtId="0" fontId="4" fillId="59" borderId="5"/>
    <xf numFmtId="0" fontId="4" fillId="57" borderId="5" applyNumberFormat="0" applyFont="0" applyAlignment="0" applyProtection="0"/>
    <xf numFmtId="0" fontId="46" fillId="58" borderId="5" applyNumberForma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9" borderId="5"/>
    <xf numFmtId="0" fontId="4" fillId="57" borderId="5" applyNumberFormat="0" applyFont="0" applyAlignment="0" applyProtection="0"/>
    <xf numFmtId="0" fontId="47" fillId="60" borderId="4" applyNumberFormat="0" applyAlignment="0" applyProtection="0"/>
    <xf numFmtId="0" fontId="47" fillId="60" borderId="4" applyNumberFormat="0" applyAlignment="0" applyProtection="0"/>
    <xf numFmtId="0" fontId="44" fillId="56" borderId="4" applyNumberFormat="0" applyAlignment="0" applyProtection="0"/>
    <xf numFmtId="0" fontId="47" fillId="60" borderId="4" applyNumberFormat="0" applyAlignment="0" applyProtection="0"/>
    <xf numFmtId="0" fontId="44" fillId="56" borderId="4" applyNumberFormat="0" applyAlignment="0" applyProtection="0"/>
    <xf numFmtId="0" fontId="44" fillId="56" borderId="4" applyNumberFormat="0" applyAlignment="0" applyProtection="0"/>
    <xf numFmtId="0" fontId="48" fillId="61" borderId="6" applyNumberFormat="0" applyAlignment="0" applyProtection="0"/>
    <xf numFmtId="0" fontId="48" fillId="61" borderId="6" applyNumberFormat="0" applyAlignment="0" applyProtection="0"/>
    <xf numFmtId="0" fontId="48" fillId="62" borderId="6" applyNumberFormat="0" applyAlignment="0" applyProtection="0"/>
    <xf numFmtId="0" fontId="48" fillId="61" borderId="6" applyNumberFormat="0" applyAlignment="0" applyProtection="0"/>
    <xf numFmtId="0" fontId="48" fillId="62" borderId="6" applyNumberFormat="0" applyAlignment="0" applyProtection="0"/>
    <xf numFmtId="0" fontId="48" fillId="62" borderId="6" applyNumberFormat="0" applyAlignment="0" applyProtection="0"/>
    <xf numFmtId="4" fontId="49" fillId="0" borderId="0">
      <alignment horizontal="right"/>
      <protection locked="0"/>
    </xf>
    <xf numFmtId="4" fontId="49" fillId="0" borderId="0">
      <alignment horizontal="right"/>
      <protection locked="0"/>
    </xf>
    <xf numFmtId="168"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ill="0" applyBorder="0" applyAlignment="0" applyProtection="0"/>
    <xf numFmtId="169"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5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4" fontId="4"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9"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70" fontId="4" fillId="0" borderId="0" applyFill="0" applyBorder="0" applyAlignment="0" applyProtection="0"/>
    <xf numFmtId="170" fontId="4" fillId="0" borderId="0" applyFill="0" applyBorder="0" applyAlignment="0" applyProtection="0"/>
    <xf numFmtId="170"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51"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3" fontId="52" fillId="0" borderId="0" applyFont="0" applyFill="0" applyBorder="0" applyAlignment="0" applyProtection="0"/>
    <xf numFmtId="0" fontId="4" fillId="0" borderId="0" applyNumberFormat="0" applyFont="0" applyFill="0" applyBorder="0" applyProtection="0">
      <alignment horizontal="left"/>
    </xf>
    <xf numFmtId="0" fontId="4" fillId="0" borderId="0" applyNumberFormat="0" applyFill="0" applyBorder="0" applyProtection="0">
      <alignment horizontal="left"/>
    </xf>
    <xf numFmtId="0" fontId="4" fillId="0" borderId="0" applyNumberFormat="0" applyFont="0" applyFill="0" applyBorder="0" applyAlignment="0" applyProtection="0"/>
    <xf numFmtId="0" fontId="4" fillId="0" borderId="0" applyNumberFormat="0" applyFill="0" applyBorder="0" applyAlignment="0" applyProtection="0"/>
    <xf numFmtId="0" fontId="4" fillId="0" borderId="0" applyNumberFormat="0" applyFont="0" applyFill="0" applyBorder="0" applyAlignment="0" applyProtection="0"/>
    <xf numFmtId="0" fontId="4"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Protection="0">
      <alignment horizontal="left"/>
    </xf>
    <xf numFmtId="0" fontId="4" fillId="0" borderId="0" applyNumberFormat="0" applyFont="0" applyFill="0" applyBorder="0" applyAlignment="0" applyProtection="0"/>
    <xf numFmtId="0" fontId="4" fillId="0" borderId="0" applyNumberFormat="0" applyFill="0" applyBorder="0" applyAlignment="0" applyProtection="0"/>
    <xf numFmtId="165" fontId="53" fillId="0" borderId="0">
      <alignment horizontal="left" wrapText="1" indent="1"/>
    </xf>
    <xf numFmtId="0" fontId="54" fillId="12"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63" borderId="0" applyNumberFormat="0" applyBorder="0" applyAlignment="0" applyProtection="0"/>
    <xf numFmtId="0" fontId="54" fillId="63" borderId="0"/>
    <xf numFmtId="0" fontId="54" fillId="12" borderId="0" applyNumberFormat="0" applyBorder="0" applyAlignment="0" applyProtection="0"/>
    <xf numFmtId="0" fontId="54" fillId="12" borderId="0" applyNumberFormat="0" applyBorder="0" applyAlignment="0" applyProtection="0"/>
    <xf numFmtId="0" fontId="54" fillId="63" borderId="0"/>
    <xf numFmtId="0" fontId="54" fillId="63" borderId="0" applyNumberFormat="0" applyBorder="0" applyAlignment="0" applyProtection="0"/>
    <xf numFmtId="0" fontId="54" fillId="63" borderId="0"/>
    <xf numFmtId="0" fontId="54" fillId="64" borderId="0" applyNumberFormat="0" applyBorder="0" applyAlignment="0" applyProtection="0"/>
    <xf numFmtId="0" fontId="54" fillId="63" borderId="0"/>
    <xf numFmtId="174" fontId="52" fillId="0" borderId="0" applyFont="0" applyFill="0" applyBorder="0" applyAlignment="0" applyProtection="0"/>
    <xf numFmtId="175" fontId="52" fillId="0" borderId="0" applyFont="0" applyFill="0" applyBorder="0" applyAlignment="0" applyProtection="0"/>
    <xf numFmtId="0" fontId="55" fillId="18" borderId="4" applyNumberFormat="0" applyAlignment="0" applyProtection="0"/>
    <xf numFmtId="0" fontId="56" fillId="65" borderId="0" applyNumberFormat="0" applyBorder="0" applyAlignment="0" applyProtection="0"/>
    <xf numFmtId="0" fontId="56" fillId="66" borderId="0" applyNumberFormat="0" applyBorder="0" applyAlignment="0" applyProtection="0"/>
    <xf numFmtId="0" fontId="56" fillId="67" borderId="0" applyNumberFormat="0" applyBorder="0" applyAlignment="0" applyProtection="0"/>
    <xf numFmtId="0" fontId="56" fillId="0" borderId="7" applyNumberFormat="0" applyFill="0" applyAlignment="0" applyProtection="0"/>
    <xf numFmtId="0" fontId="57" fillId="0" borderId="0" applyNumberForma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0" fontId="22" fillId="0" borderId="0"/>
    <xf numFmtId="0" fontId="3" fillId="0" borderId="0"/>
    <xf numFmtId="0" fontId="22" fillId="0" borderId="0"/>
    <xf numFmtId="0" fontId="22" fillId="0" borderId="0"/>
    <xf numFmtId="0" fontId="4" fillId="0" borderId="0"/>
    <xf numFmtId="0" fontId="4" fillId="0" borderId="0"/>
    <xf numFmtId="0" fontId="3" fillId="0" borderId="0"/>
    <xf numFmtId="0" fontId="22" fillId="68" borderId="0" applyNumberFormat="0" applyBorder="0" applyProtection="0">
      <alignment horizontal="justify" vertical="top" wrapText="1"/>
    </xf>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63"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63" borderId="0"/>
    <xf numFmtId="0" fontId="54" fillId="12" borderId="0" applyNumberFormat="0" applyBorder="0" applyAlignment="0" applyProtection="0"/>
    <xf numFmtId="0" fontId="54" fillId="12" borderId="0" applyNumberFormat="0" applyBorder="0" applyAlignment="0" applyProtection="0"/>
    <xf numFmtId="0" fontId="58" fillId="0" borderId="0">
      <alignment horizontal="center"/>
    </xf>
    <xf numFmtId="0" fontId="59" fillId="0" borderId="8" applyNumberFormat="0" applyFill="0" applyAlignment="0" applyProtection="0"/>
    <xf numFmtId="0" fontId="59" fillId="0" borderId="8" applyNumberFormat="0" applyFill="0" applyAlignment="0" applyProtection="0"/>
    <xf numFmtId="0" fontId="60" fillId="0" borderId="8" applyNumberFormat="0" applyFill="0" applyAlignment="0" applyProtection="0"/>
    <xf numFmtId="0" fontId="59" fillId="0" borderId="8" applyNumberFormat="0" applyFill="0" applyAlignment="0" applyProtection="0"/>
    <xf numFmtId="0" fontId="60" fillId="0" borderId="8" applyNumberFormat="0" applyFill="0" applyAlignment="0" applyProtection="0"/>
    <xf numFmtId="0" fontId="60" fillId="0" borderId="8"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2" fillId="0" borderId="9" applyNumberFormat="0" applyFill="0" applyAlignment="0" applyProtection="0"/>
    <xf numFmtId="0" fontId="61"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3" fillId="0" borderId="10" applyNumberFormat="0" applyFill="0" applyAlignment="0" applyProtection="0"/>
    <xf numFmtId="0" fontId="63" fillId="0" borderId="10" applyNumberFormat="0" applyFill="0" applyAlignment="0" applyProtection="0"/>
    <xf numFmtId="0" fontId="64" fillId="0" borderId="10" applyNumberFormat="0" applyFill="0" applyAlignment="0" applyProtection="0"/>
    <xf numFmtId="0" fontId="63" fillId="0" borderId="10" applyNumberFormat="0" applyFill="0" applyAlignment="0" applyProtection="0"/>
    <xf numFmtId="0" fontId="64" fillId="0" borderId="10" applyNumberFormat="0" applyFill="0" applyAlignment="0" applyProtection="0"/>
    <xf numFmtId="0" fontId="64" fillId="0" borderId="10"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Protection="0">
      <alignment horizontal="left" vertical="top" wrapText="1"/>
    </xf>
    <xf numFmtId="0" fontId="58" fillId="0" borderId="0">
      <alignment horizontal="center" textRotation="90"/>
    </xf>
    <xf numFmtId="49" fontId="66" fillId="0" borderId="0" applyBorder="0">
      <alignment horizontal="left" vertical="top" wrapText="1"/>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xf numFmtId="0" fontId="68" fillId="0" borderId="0" applyNumberFormat="0" applyFill="0" applyBorder="0" applyAlignment="0" applyProtection="0"/>
    <xf numFmtId="0" fontId="70"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55" fillId="17" borderId="4" applyNumberFormat="0" applyAlignment="0" applyProtection="0"/>
    <xf numFmtId="0" fontId="55" fillId="17" borderId="4" applyNumberFormat="0" applyAlignment="0" applyProtection="0"/>
    <xf numFmtId="0" fontId="55" fillId="17" borderId="4" applyNumberFormat="0" applyAlignment="0" applyProtection="0"/>
    <xf numFmtId="0" fontId="55" fillId="17" borderId="4" applyNumberFormat="0" applyAlignment="0" applyProtection="0"/>
    <xf numFmtId="0" fontId="55" fillId="18" borderId="4" applyNumberFormat="0" applyAlignment="0" applyProtection="0"/>
    <xf numFmtId="0" fontId="55" fillId="17" borderId="4" applyNumberFormat="0" applyAlignment="0" applyProtection="0"/>
    <xf numFmtId="0" fontId="55" fillId="17" borderId="4" applyNumberFormat="0" applyAlignment="0" applyProtection="0"/>
    <xf numFmtId="0" fontId="55" fillId="18" borderId="4" applyNumberFormat="0" applyAlignment="0" applyProtection="0"/>
    <xf numFmtId="0" fontId="55" fillId="18" borderId="4" applyNumberFormat="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8"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51" borderId="0" applyNumberFormat="0" applyBorder="0" applyAlignment="0" applyProtection="0"/>
    <xf numFmtId="0" fontId="40" fillId="69"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34"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6"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55" borderId="0" applyNumberFormat="0" applyBorder="0" applyAlignment="0" applyProtection="0"/>
    <xf numFmtId="0" fontId="40" fillId="70"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1" fillId="56" borderId="3" applyNumberFormat="0" applyAlignment="0" applyProtection="0"/>
    <xf numFmtId="0" fontId="41" fillId="60" borderId="3" applyNumberFormat="0" applyAlignment="0" applyProtection="0"/>
    <xf numFmtId="0" fontId="41" fillId="60" borderId="3" applyNumberFormat="0" applyAlignment="0" applyProtection="0"/>
    <xf numFmtId="0" fontId="41" fillId="56" borderId="3" applyNumberFormat="0" applyAlignment="0" applyProtection="0"/>
    <xf numFmtId="0" fontId="41" fillId="60" borderId="3" applyNumberFormat="0" applyAlignment="0" applyProtection="0"/>
    <xf numFmtId="0" fontId="41" fillId="60" borderId="3"/>
    <xf numFmtId="0" fontId="41" fillId="56" borderId="3" applyNumberFormat="0" applyAlignment="0" applyProtection="0"/>
    <xf numFmtId="0" fontId="41" fillId="60" borderId="3"/>
    <xf numFmtId="0" fontId="41" fillId="60" borderId="3" applyNumberFormat="0" applyAlignment="0" applyProtection="0"/>
    <xf numFmtId="0" fontId="41" fillId="60" borderId="3"/>
    <xf numFmtId="0" fontId="41" fillId="71" borderId="3" applyNumberFormat="0" applyAlignment="0" applyProtection="0"/>
    <xf numFmtId="0" fontId="41" fillId="71" borderId="3" applyNumberFormat="0" applyAlignment="0" applyProtection="0"/>
    <xf numFmtId="0" fontId="41" fillId="60" borderId="3"/>
    <xf numFmtId="0" fontId="41" fillId="56" borderId="3" applyNumberFormat="0" applyAlignment="0" applyProtection="0"/>
    <xf numFmtId="0" fontId="44" fillId="56" borderId="4" applyNumberFormat="0" applyAlignment="0" applyProtection="0"/>
    <xf numFmtId="0" fontId="44" fillId="60" borderId="4" applyNumberFormat="0" applyAlignment="0" applyProtection="0"/>
    <xf numFmtId="0" fontId="44" fillId="60" borderId="4" applyNumberFormat="0" applyAlignment="0" applyProtection="0"/>
    <xf numFmtId="0" fontId="44" fillId="56" borderId="4" applyNumberFormat="0" applyAlignment="0" applyProtection="0"/>
    <xf numFmtId="0" fontId="44" fillId="56" borderId="4" applyNumberFormat="0" applyAlignment="0" applyProtection="0"/>
    <xf numFmtId="0" fontId="71" fillId="0" borderId="0">
      <alignment horizontal="right" vertical="top"/>
    </xf>
    <xf numFmtId="0" fontId="72" fillId="0" borderId="0">
      <alignment horizontal="justify" vertical="top" wrapText="1"/>
    </xf>
    <xf numFmtId="0" fontId="71" fillId="0" borderId="0">
      <alignment horizontal="left"/>
    </xf>
    <xf numFmtId="4" fontId="72" fillId="0" borderId="0">
      <alignment horizontal="right"/>
    </xf>
    <xf numFmtId="0" fontId="72" fillId="0" borderId="0">
      <alignment horizontal="right"/>
    </xf>
    <xf numFmtId="4" fontId="72" fillId="0" borderId="0">
      <alignment horizontal="right" wrapText="1"/>
    </xf>
    <xf numFmtId="0" fontId="72" fillId="0" borderId="0">
      <alignment horizontal="right"/>
    </xf>
    <xf numFmtId="4" fontId="72" fillId="0" borderId="0">
      <alignment horizontal="right"/>
    </xf>
    <xf numFmtId="1" fontId="49" fillId="0" borderId="0">
      <alignment horizontal="center" vertical="top"/>
      <protection locked="0"/>
    </xf>
    <xf numFmtId="1" fontId="49" fillId="0" borderId="0">
      <alignment horizontal="center" vertical="top"/>
      <protection locked="0"/>
    </xf>
    <xf numFmtId="49" fontId="49" fillId="0" borderId="0">
      <alignment horizontal="left" vertical="top" wrapText="1"/>
      <protection locked="0"/>
    </xf>
    <xf numFmtId="49" fontId="49" fillId="0" borderId="0">
      <alignment horizontal="left" vertical="top" wrapText="1"/>
      <protection locked="0"/>
    </xf>
    <xf numFmtId="49" fontId="49" fillId="0" borderId="0">
      <alignment horizontal="center"/>
      <protection locked="0"/>
    </xf>
    <xf numFmtId="0" fontId="73" fillId="0" borderId="0" applyBorder="0" applyProtection="0">
      <alignment horizontal="right" vertical="top" wrapText="1"/>
    </xf>
    <xf numFmtId="0" fontId="74" fillId="0" borderId="11" applyNumberFormat="0" applyFill="0" applyAlignment="0" applyProtection="0"/>
    <xf numFmtId="0" fontId="74" fillId="0" borderId="11" applyNumberFormat="0" applyFill="0" applyAlignment="0" applyProtection="0"/>
    <xf numFmtId="0" fontId="75" fillId="0" borderId="12" applyNumberFormat="0" applyFill="0" applyAlignment="0" applyProtection="0"/>
    <xf numFmtId="0" fontId="74" fillId="0" borderId="11" applyNumberFormat="0" applyFill="0" applyAlignment="0" applyProtection="0"/>
    <xf numFmtId="0" fontId="75" fillId="0" borderId="12" applyNumberFormat="0" applyFill="0" applyAlignment="0" applyProtection="0"/>
    <xf numFmtId="0" fontId="75" fillId="0" borderId="12" applyNumberFormat="0" applyFill="0" applyAlignment="0" applyProtection="0"/>
    <xf numFmtId="0" fontId="42" fillId="10"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 fillId="0" borderId="0">
      <alignment horizontal="justify" vertical="top" wrapText="1"/>
    </xf>
    <xf numFmtId="0" fontId="4" fillId="0" borderId="0">
      <alignment horizontal="justify" vertical="top" wrapText="1"/>
    </xf>
    <xf numFmtId="178" fontId="4" fillId="0" borderId="0" applyFont="0" applyFill="0" applyBorder="0" applyAlignment="0" applyProtection="0"/>
    <xf numFmtId="167" fontId="4" fillId="0" borderId="0" applyFont="0" applyFill="0" applyBorder="0" applyAlignment="0" applyProtection="0"/>
    <xf numFmtId="179" fontId="4" fillId="0" borderId="0" applyFont="0" applyFill="0" applyBorder="0" applyAlignment="0" applyProtection="0"/>
    <xf numFmtId="180" fontId="4" fillId="0" borderId="0" applyFont="0" applyFill="0" applyBorder="0" applyAlignment="0" applyProtection="0"/>
    <xf numFmtId="0" fontId="73" fillId="0" borderId="0" applyBorder="0">
      <alignment horizontal="justify" vertical="top" wrapText="1"/>
      <protection locked="0"/>
    </xf>
    <xf numFmtId="181" fontId="66" fillId="0" borderId="0" applyFill="0" applyBorder="0" applyProtection="0">
      <alignment horizontal="justify" vertical="top" wrapText="1"/>
    </xf>
    <xf numFmtId="0" fontId="66" fillId="0" borderId="0" applyNumberFormat="0" applyBorder="0">
      <alignment vertical="top" wrapText="1"/>
      <protection locked="0"/>
    </xf>
    <xf numFmtId="0" fontId="76" fillId="0" borderId="0" applyNumberFormat="0" applyFill="0" applyBorder="0" applyAlignment="0" applyProtection="0"/>
    <xf numFmtId="0" fontId="60" fillId="0" borderId="8" applyNumberFormat="0" applyFill="0" applyAlignment="0" applyProtection="0"/>
    <xf numFmtId="0" fontId="60" fillId="0" borderId="8" applyNumberFormat="0" applyFill="0" applyAlignment="0" applyProtection="0"/>
    <xf numFmtId="0" fontId="60" fillId="0" borderId="8" applyNumberFormat="0" applyFill="0" applyAlignment="0" applyProtection="0"/>
    <xf numFmtId="0" fontId="76" fillId="0" borderId="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4" fillId="0" borderId="10" applyNumberFormat="0" applyFill="0" applyAlignment="0" applyProtection="0"/>
    <xf numFmtId="0" fontId="64" fillId="0" borderId="10" applyNumberFormat="0" applyFill="0" applyAlignment="0" applyProtection="0"/>
    <xf numFmtId="0" fontId="64" fillId="0" borderId="10" applyNumberFormat="0" applyFill="0" applyAlignment="0" applyProtection="0"/>
    <xf numFmtId="0" fontId="64" fillId="0" borderId="10"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xf numFmtId="0" fontId="77" fillId="0" borderId="0" applyNumberFormat="0" applyFill="0" applyBorder="0" applyAlignment="0" applyProtection="0"/>
    <xf numFmtId="0" fontId="76" fillId="0" borderId="0"/>
    <xf numFmtId="0" fontId="4" fillId="0" borderId="0"/>
    <xf numFmtId="0" fontId="78" fillId="72" borderId="0" applyNumberFormat="0" applyBorder="0" applyAlignment="0" applyProtection="0"/>
    <xf numFmtId="0" fontId="78" fillId="72" borderId="0" applyNumberFormat="0" applyBorder="0" applyAlignment="0" applyProtection="0"/>
    <xf numFmtId="0" fontId="74" fillId="73" borderId="0" applyNumberFormat="0" applyBorder="0" applyAlignment="0" applyProtection="0"/>
    <xf numFmtId="0" fontId="74" fillId="73" borderId="0" applyNumberFormat="0" applyFont="0" applyBorder="0" applyAlignment="0" applyProtection="0"/>
    <xf numFmtId="0" fontId="74" fillId="73" borderId="0" applyNumberFormat="0" applyBorder="0" applyAlignment="0" applyProtection="0"/>
    <xf numFmtId="0" fontId="74" fillId="73" borderId="0" applyNumberFormat="0" applyBorder="0" applyAlignment="0" applyProtection="0"/>
    <xf numFmtId="0" fontId="74" fillId="73" borderId="0" applyNumberFormat="0" applyBorder="0" applyAlignment="0" applyProtection="0"/>
    <xf numFmtId="0" fontId="74" fillId="72" borderId="0" applyNumberFormat="0" applyBorder="0" applyAlignment="0" applyProtection="0"/>
    <xf numFmtId="0" fontId="74" fillId="73" borderId="0" applyNumberFormat="0" applyBorder="0" applyAlignment="0" applyProtection="0"/>
    <xf numFmtId="0" fontId="74" fillId="73" borderId="0" applyNumberFormat="0" applyBorder="0" applyAlignment="0" applyProtection="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52" fillId="0" borderId="0"/>
    <xf numFmtId="0" fontId="52" fillId="0" borderId="0"/>
    <xf numFmtId="0" fontId="52"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22" fillId="0" borderId="0"/>
    <xf numFmtId="0" fontId="4" fillId="0" borderId="0">
      <alignment vertical="top"/>
    </xf>
    <xf numFmtId="0" fontId="22" fillId="0" borderId="0"/>
    <xf numFmtId="0" fontId="4" fillId="0" borderId="0"/>
    <xf numFmtId="0" fontId="4" fillId="0" borderId="0"/>
    <xf numFmtId="0" fontId="1" fillId="0" borderId="0"/>
    <xf numFmtId="0" fontId="4" fillId="0" borderId="0"/>
    <xf numFmtId="0" fontId="79" fillId="0" borderId="0"/>
    <xf numFmtId="0" fontId="4" fillId="0" borderId="0"/>
    <xf numFmtId="0" fontId="38" fillId="0" borderId="0"/>
    <xf numFmtId="0" fontId="4" fillId="0" borderId="0"/>
    <xf numFmtId="0" fontId="38" fillId="0" borderId="0">
      <alignment horizontal="left" vertical="top" wrapText="1"/>
    </xf>
    <xf numFmtId="0" fontId="4" fillId="0" borderId="0"/>
    <xf numFmtId="0" fontId="4" fillId="0" borderId="0"/>
    <xf numFmtId="0" fontId="4" fillId="0" borderId="0"/>
    <xf numFmtId="0" fontId="4" fillId="0" borderId="0"/>
    <xf numFmtId="0" fontId="4" fillId="0" borderId="0"/>
    <xf numFmtId="0" fontId="4" fillId="0" borderId="0"/>
    <xf numFmtId="0" fontId="39" fillId="0" borderId="0">
      <alignment horizontal="justify" wrapText="1"/>
    </xf>
    <xf numFmtId="0" fontId="4" fillId="0" borderId="0"/>
    <xf numFmtId="0" fontId="4" fillId="0" borderId="0"/>
    <xf numFmtId="0" fontId="39" fillId="0" borderId="0">
      <alignment horizontal="justify" wrapText="1"/>
    </xf>
    <xf numFmtId="0" fontId="1" fillId="0" borderId="0"/>
    <xf numFmtId="0" fontId="4" fillId="0" borderId="0"/>
    <xf numFmtId="0" fontId="4" fillId="0" borderId="0"/>
    <xf numFmtId="0" fontId="4" fillId="0" borderId="0"/>
    <xf numFmtId="0" fontId="4" fillId="0" borderId="0"/>
    <xf numFmtId="0" fontId="1" fillId="0" borderId="0"/>
    <xf numFmtId="2" fontId="80" fillId="0" borderId="0"/>
    <xf numFmtId="0" fontId="4" fillId="0" borderId="0"/>
    <xf numFmtId="0" fontId="4" fillId="0" borderId="0"/>
    <xf numFmtId="0" fontId="81" fillId="0" borderId="0"/>
    <xf numFmtId="0" fontId="4" fillId="0" borderId="0"/>
    <xf numFmtId="0" fontId="82" fillId="0" borderId="0"/>
    <xf numFmtId="0" fontId="4" fillId="0" borderId="0"/>
    <xf numFmtId="0" fontId="3"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0" fillId="0" borderId="0"/>
    <xf numFmtId="0" fontId="4" fillId="0" borderId="0"/>
    <xf numFmtId="0" fontId="4" fillId="0" borderId="0"/>
    <xf numFmtId="0" fontId="4" fillId="0" borderId="0"/>
    <xf numFmtId="0" fontId="83" fillId="0" borderId="0"/>
    <xf numFmtId="0" fontId="4" fillId="0" borderId="0"/>
    <xf numFmtId="0" fontId="4" fillId="0" borderId="0"/>
    <xf numFmtId="0" fontId="4" fillId="0" borderId="0"/>
    <xf numFmtId="0" fontId="80" fillId="0" borderId="0"/>
    <xf numFmtId="0" fontId="4" fillId="0" borderId="0"/>
    <xf numFmtId="0" fontId="4" fillId="0" borderId="0"/>
    <xf numFmtId="0" fontId="4" fillId="0" borderId="0"/>
    <xf numFmtId="0" fontId="4" fillId="0" borderId="0"/>
    <xf numFmtId="0" fontId="82" fillId="0" borderId="0"/>
    <xf numFmtId="0" fontId="1" fillId="0" borderId="0"/>
    <xf numFmtId="0" fontId="8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2" fontId="80" fillId="0" borderId="0"/>
    <xf numFmtId="0" fontId="22"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81" fillId="0" borderId="0"/>
    <xf numFmtId="0" fontId="4" fillId="0" borderId="0"/>
    <xf numFmtId="0" fontId="4" fillId="0" borderId="0"/>
    <xf numFmtId="0" fontId="4" fillId="0" borderId="0"/>
    <xf numFmtId="0" fontId="4" fillId="0" borderId="0">
      <alignment vertical="top"/>
    </xf>
    <xf numFmtId="0" fontId="4" fillId="0" borderId="0"/>
    <xf numFmtId="0" fontId="79" fillId="0" borderId="0"/>
    <xf numFmtId="0" fontId="4" fillId="0" borderId="0"/>
    <xf numFmtId="0" fontId="4" fillId="0" borderId="0"/>
    <xf numFmtId="0" fontId="4" fillId="0" borderId="0"/>
    <xf numFmtId="0" fontId="4" fillId="0" borderId="0"/>
    <xf numFmtId="0" fontId="4" fillId="0" borderId="0"/>
    <xf numFmtId="0" fontId="52" fillId="0" borderId="0"/>
    <xf numFmtId="0" fontId="52" fillId="0" borderId="0"/>
    <xf numFmtId="0" fontId="52" fillId="0" borderId="0"/>
    <xf numFmtId="0" fontId="4" fillId="0" borderId="0"/>
    <xf numFmtId="0" fontId="4" fillId="0" borderId="0"/>
    <xf numFmtId="0" fontId="52" fillId="0" borderId="0"/>
    <xf numFmtId="0" fontId="3" fillId="0" borderId="0"/>
    <xf numFmtId="0" fontId="4" fillId="0" borderId="0"/>
    <xf numFmtId="0" fontId="1" fillId="0" borderId="0"/>
    <xf numFmtId="0" fontId="4" fillId="0" borderId="0"/>
    <xf numFmtId="0" fontId="4" fillId="0" borderId="0"/>
    <xf numFmtId="0" fontId="4" fillId="0" borderId="0"/>
    <xf numFmtId="0" fontId="52" fillId="0" borderId="0"/>
    <xf numFmtId="0" fontId="52" fillId="0" borderId="0"/>
    <xf numFmtId="0" fontId="52" fillId="0" borderId="0"/>
    <xf numFmtId="0" fontId="4" fillId="0" borderId="0"/>
    <xf numFmtId="0" fontId="4" fillId="0" borderId="0"/>
    <xf numFmtId="0" fontId="52" fillId="0" borderId="0"/>
    <xf numFmtId="0" fontId="3" fillId="0" borderId="0"/>
    <xf numFmtId="0" fontId="4" fillId="0" borderId="0"/>
    <xf numFmtId="0" fontId="46" fillId="0" borderId="0"/>
    <xf numFmtId="0" fontId="85" fillId="0" borderId="0">
      <alignment horizontal="justify" wrapText="1"/>
    </xf>
    <xf numFmtId="0" fontId="4" fillId="0" borderId="0"/>
    <xf numFmtId="0" fontId="4" fillId="0" borderId="0"/>
    <xf numFmtId="0" fontId="82" fillId="0" borderId="0"/>
    <xf numFmtId="0" fontId="4" fillId="0" borderId="0">
      <alignment vertical="top"/>
    </xf>
    <xf numFmtId="0" fontId="4" fillId="0" borderId="0"/>
    <xf numFmtId="0" fontId="71" fillId="0" borderId="0"/>
    <xf numFmtId="0" fontId="71" fillId="0" borderId="0"/>
    <xf numFmtId="0" fontId="4" fillId="0" borderId="0"/>
    <xf numFmtId="49" fontId="50" fillId="0" borderId="0">
      <alignment horizontal="justify" vertical="justify" wrapText="1"/>
      <protection locked="0"/>
    </xf>
    <xf numFmtId="49" fontId="50" fillId="0" borderId="0">
      <alignment horizontal="justify" vertical="justify" wrapText="1"/>
      <protection locked="0"/>
    </xf>
    <xf numFmtId="0" fontId="4" fillId="0" borderId="0"/>
    <xf numFmtId="0" fontId="4" fillId="0" borderId="0"/>
    <xf numFmtId="0" fontId="4" fillId="0" borderId="0"/>
    <xf numFmtId="0" fontId="82" fillId="0" borderId="0"/>
    <xf numFmtId="0" fontId="4" fillId="0" borderId="0"/>
    <xf numFmtId="49" fontId="50" fillId="0" borderId="0">
      <alignment horizontal="justify" vertical="justify" wrapText="1"/>
      <protection locked="0"/>
    </xf>
    <xf numFmtId="0" fontId="4" fillId="0" borderId="0"/>
    <xf numFmtId="0" fontId="4" fillId="0" borderId="0"/>
    <xf numFmtId="0" fontId="4" fillId="0" borderId="0"/>
    <xf numFmtId="0" fontId="1" fillId="0" borderId="0"/>
    <xf numFmtId="0" fontId="4" fillId="0" borderId="0"/>
    <xf numFmtId="0" fontId="86" fillId="0" borderId="0" applyAlignment="0">
      <alignment vertical="top" wrapText="1"/>
      <protection locked="0"/>
    </xf>
    <xf numFmtId="0" fontId="1" fillId="0" borderId="0"/>
    <xf numFmtId="0" fontId="4" fillId="0" borderId="0"/>
    <xf numFmtId="0" fontId="4" fillId="0" borderId="0"/>
    <xf numFmtId="182" fontId="4" fillId="0" borderId="0"/>
    <xf numFmtId="0" fontId="22" fillId="0" borderId="0"/>
    <xf numFmtId="0" fontId="22" fillId="0" borderId="0"/>
    <xf numFmtId="0" fontId="22" fillId="0" borderId="0"/>
    <xf numFmtId="0" fontId="22" fillId="0" borderId="0"/>
    <xf numFmtId="0" fontId="4" fillId="0" borderId="0"/>
    <xf numFmtId="0" fontId="1" fillId="0" borderId="0"/>
    <xf numFmtId="0" fontId="4" fillId="0" borderId="0"/>
    <xf numFmtId="0" fontId="10" fillId="0" borderId="0"/>
    <xf numFmtId="0" fontId="22" fillId="0" borderId="0"/>
    <xf numFmtId="0" fontId="87" fillId="0" borderId="0"/>
    <xf numFmtId="0" fontId="1" fillId="0" borderId="0"/>
    <xf numFmtId="0" fontId="4" fillId="0" borderId="0"/>
    <xf numFmtId="0" fontId="4" fillId="0" borderId="0"/>
    <xf numFmtId="0" fontId="4" fillId="0" borderId="0"/>
    <xf numFmtId="0" fontId="4" fillId="0" borderId="0"/>
    <xf numFmtId="0" fontId="52" fillId="0" borderId="0"/>
    <xf numFmtId="0" fontId="1" fillId="0" borderId="0"/>
    <xf numFmtId="0" fontId="22" fillId="0" borderId="0"/>
    <xf numFmtId="0" fontId="88" fillId="0" borderId="0"/>
    <xf numFmtId="0" fontId="4" fillId="0" borderId="0"/>
    <xf numFmtId="0" fontId="4" fillId="0" borderId="0"/>
    <xf numFmtId="0" fontId="1" fillId="0" borderId="0"/>
    <xf numFmtId="0" fontId="4" fillId="0" borderId="0"/>
    <xf numFmtId="0" fontId="22"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22" fillId="0" borderId="0"/>
    <xf numFmtId="0" fontId="4" fillId="0" borderId="0"/>
    <xf numFmtId="0" fontId="1" fillId="0" borderId="0"/>
    <xf numFmtId="0" fontId="4" fillId="0" borderId="0"/>
    <xf numFmtId="183" fontId="3" fillId="0" borderId="0">
      <alignment horizontal="justify" vertical="top" wrapText="1"/>
    </xf>
    <xf numFmtId="0" fontId="89" fillId="0" borderId="0"/>
    <xf numFmtId="0" fontId="4" fillId="0" borderId="0">
      <alignment vertical="top"/>
    </xf>
    <xf numFmtId="0" fontId="4" fillId="0" borderId="0"/>
    <xf numFmtId="0" fontId="4" fillId="0" borderId="0"/>
    <xf numFmtId="0" fontId="3" fillId="0" borderId="0"/>
    <xf numFmtId="0" fontId="4" fillId="0" borderId="0"/>
    <xf numFmtId="0" fontId="3"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1" fillId="0" borderId="0"/>
    <xf numFmtId="0" fontId="1" fillId="0" borderId="0"/>
    <xf numFmtId="0" fontId="1" fillId="0" borderId="0"/>
    <xf numFmtId="4" fontId="38" fillId="0" borderId="0">
      <alignment horizontal="justify" vertical="justify"/>
    </xf>
    <xf numFmtId="3" fontId="90" fillId="0" borderId="0">
      <alignment horizontal="justify" vertical="justify"/>
    </xf>
    <xf numFmtId="4" fontId="4" fillId="0" borderId="0">
      <alignment horizontal="justify" vertical="justify"/>
    </xf>
    <xf numFmtId="4" fontId="91" fillId="0" borderId="0">
      <alignment horizontal="justify" vertical="justify"/>
    </xf>
    <xf numFmtId="0" fontId="38" fillId="0" borderId="0">
      <alignment horizontal="justify"/>
    </xf>
    <xf numFmtId="0" fontId="92" fillId="0" borderId="0"/>
    <xf numFmtId="4" fontId="38" fillId="0" borderId="0">
      <alignment horizontal="justify"/>
    </xf>
    <xf numFmtId="0" fontId="52" fillId="0" borderId="0"/>
    <xf numFmtId="0" fontId="4" fillId="0" borderId="0"/>
    <xf numFmtId="0" fontId="4" fillId="0" borderId="0"/>
    <xf numFmtId="0" fontId="52" fillId="0" borderId="0"/>
    <xf numFmtId="0" fontId="52" fillId="0" borderId="0"/>
    <xf numFmtId="0" fontId="4" fillId="0" borderId="0"/>
    <xf numFmtId="0" fontId="4" fillId="0" borderId="0"/>
    <xf numFmtId="0" fontId="4" fillId="0" borderId="0"/>
    <xf numFmtId="0" fontId="93" fillId="0" borderId="0"/>
    <xf numFmtId="0" fontId="4" fillId="58" borderId="5" applyNumberFormat="0" applyAlignment="0" applyProtection="0"/>
    <xf numFmtId="0" fontId="4" fillId="58" borderId="5" applyNumberFormat="0" applyAlignment="0" applyProtection="0"/>
    <xf numFmtId="0" fontId="22"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9" borderId="5" applyNumberFormat="0" applyAlignment="0" applyProtection="0"/>
    <xf numFmtId="0" fontId="4" fillId="57" borderId="5" applyNumberFormat="0" applyFont="0" applyAlignment="0" applyProtection="0"/>
    <xf numFmtId="0" fontId="4" fillId="57" borderId="5" applyNumberFormat="0" applyFont="0" applyAlignment="0" applyProtection="0"/>
    <xf numFmtId="0" fontId="4" fillId="59" borderId="5" applyNumberFormat="0" applyAlignment="0" applyProtection="0"/>
    <xf numFmtId="0" fontId="4" fillId="57" borderId="5" applyNumberFormat="0" applyFont="0" applyAlignment="0" applyProtection="0"/>
    <xf numFmtId="0" fontId="22" fillId="57" borderId="5" applyNumberFormat="0" applyFont="0" applyAlignment="0" applyProtection="0"/>
    <xf numFmtId="0" fontId="22" fillId="57" borderId="5" applyNumberFormat="0" applyFont="0" applyAlignment="0" applyProtection="0"/>
    <xf numFmtId="0" fontId="4" fillId="59" borderId="5"/>
    <xf numFmtId="0" fontId="4" fillId="57" borderId="5" applyNumberFormat="0" applyFont="0" applyAlignment="0" applyProtection="0"/>
    <xf numFmtId="0" fontId="22" fillId="57" borderId="5" applyNumberFormat="0" applyFont="0" applyAlignment="0" applyProtection="0"/>
    <xf numFmtId="0" fontId="4" fillId="57" borderId="5" applyNumberFormat="0" applyFont="0" applyAlignment="0" applyProtection="0"/>
    <xf numFmtId="0" fontId="22" fillId="57" borderId="5" applyNumberFormat="0" applyFont="0" applyAlignment="0" applyProtection="0"/>
    <xf numFmtId="0" fontId="22"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4" fillId="57" borderId="5" applyNumberFormat="0" applyFont="0" applyAlignment="0" applyProtection="0"/>
    <xf numFmtId="0" fontId="89" fillId="0" borderId="0"/>
    <xf numFmtId="0" fontId="89" fillId="0" borderId="0"/>
    <xf numFmtId="0" fontId="4" fillId="0" borderId="0"/>
    <xf numFmtId="0" fontId="4" fillId="0" borderId="0"/>
    <xf numFmtId="0" fontId="89" fillId="0" borderId="0"/>
    <xf numFmtId="0" fontId="4" fillId="0" borderId="0"/>
    <xf numFmtId="0" fontId="4" fillId="0" borderId="0"/>
    <xf numFmtId="0" fontId="89" fillId="0" borderId="0">
      <alignment horizontal="left"/>
    </xf>
    <xf numFmtId="0" fontId="4" fillId="0" borderId="0"/>
    <xf numFmtId="0" fontId="4" fillId="0" borderId="0"/>
    <xf numFmtId="0" fontId="4" fillId="0" borderId="0"/>
    <xf numFmtId="0" fontId="4" fillId="0" borderId="0"/>
    <xf numFmtId="0" fontId="89" fillId="0" borderId="0">
      <alignment horizontal="left"/>
    </xf>
    <xf numFmtId="0" fontId="4" fillId="0" borderId="0"/>
    <xf numFmtId="0" fontId="4" fillId="0" borderId="0"/>
    <xf numFmtId="0" fontId="4" fillId="0" borderId="0"/>
    <xf numFmtId="0" fontId="4" fillId="0" borderId="0"/>
    <xf numFmtId="0" fontId="89" fillId="0" borderId="0">
      <alignment horizontal="left"/>
    </xf>
    <xf numFmtId="0" fontId="4" fillId="0" borderId="0"/>
    <xf numFmtId="0" fontId="4" fillId="0" borderId="0"/>
    <xf numFmtId="0" fontId="4" fillId="0" borderId="0"/>
    <xf numFmtId="0" fontId="4" fillId="0" borderId="0"/>
    <xf numFmtId="0" fontId="89" fillId="0" borderId="0">
      <alignment horizontal="left"/>
    </xf>
    <xf numFmtId="0" fontId="4" fillId="0" borderId="0"/>
    <xf numFmtId="0" fontId="4" fillId="0" borderId="0"/>
    <xf numFmtId="0" fontId="4" fillId="0" borderId="0"/>
    <xf numFmtId="0" fontId="4" fillId="0" borderId="0"/>
    <xf numFmtId="0" fontId="89" fillId="0" borderId="0">
      <alignment horizontal="left"/>
    </xf>
    <xf numFmtId="0" fontId="4" fillId="0" borderId="0"/>
    <xf numFmtId="0" fontId="89" fillId="0" borderId="0">
      <alignment horizontal="left"/>
    </xf>
    <xf numFmtId="0" fontId="4" fillId="0" borderId="0"/>
    <xf numFmtId="0" fontId="89" fillId="0" borderId="0"/>
    <xf numFmtId="0" fontId="89" fillId="0" borderId="0"/>
    <xf numFmtId="0" fontId="4" fillId="0" borderId="0"/>
    <xf numFmtId="0" fontId="38" fillId="0" borderId="0"/>
    <xf numFmtId="0" fontId="89" fillId="0" borderId="0">
      <alignment horizontal="left"/>
    </xf>
    <xf numFmtId="0" fontId="4" fillId="0" borderId="0"/>
    <xf numFmtId="0" fontId="4" fillId="0" borderId="0"/>
    <xf numFmtId="0" fontId="4" fillId="0" borderId="0"/>
    <xf numFmtId="0" fontId="4" fillId="0" borderId="0"/>
    <xf numFmtId="0" fontId="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89" fillId="0" borderId="0"/>
    <xf numFmtId="0" fontId="89" fillId="0" borderId="0"/>
    <xf numFmtId="0" fontId="94"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94"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94" fillId="0" borderId="0"/>
    <xf numFmtId="0" fontId="94" fillId="0" borderId="0"/>
    <xf numFmtId="0" fontId="94" fillId="0" borderId="0"/>
    <xf numFmtId="0" fontId="94" fillId="0" borderId="0"/>
    <xf numFmtId="0" fontId="94" fillId="0" borderId="0"/>
    <xf numFmtId="0" fontId="94" fillId="0" borderId="0"/>
    <xf numFmtId="0" fontId="89" fillId="0" borderId="0"/>
    <xf numFmtId="0" fontId="89" fillId="0" borderId="0"/>
    <xf numFmtId="0" fontId="89" fillId="0" borderId="0"/>
    <xf numFmtId="0" fontId="94" fillId="0" borderId="0"/>
    <xf numFmtId="0" fontId="4" fillId="0" borderId="0"/>
    <xf numFmtId="0" fontId="4" fillId="0" borderId="0"/>
    <xf numFmtId="0" fontId="4"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94" fillId="0" borderId="0"/>
    <xf numFmtId="0" fontId="89" fillId="0" borderId="0"/>
    <xf numFmtId="0" fontId="89" fillId="0" borderId="0"/>
    <xf numFmtId="0" fontId="89" fillId="0" borderId="0"/>
    <xf numFmtId="0" fontId="89" fillId="0" borderId="0"/>
    <xf numFmtId="0" fontId="89" fillId="0" borderId="0"/>
    <xf numFmtId="0" fontId="89" fillId="0" borderId="0"/>
    <xf numFmtId="0" fontId="94" fillId="0" borderId="0"/>
    <xf numFmtId="0" fontId="89" fillId="0" borderId="0">
      <alignment horizontal="left"/>
    </xf>
    <xf numFmtId="0" fontId="89" fillId="0" borderId="0">
      <alignment horizontal="left"/>
    </xf>
    <xf numFmtId="0" fontId="89" fillId="0" borderId="0">
      <alignment horizontal="left"/>
    </xf>
    <xf numFmtId="0" fontId="4" fillId="0" borderId="0"/>
    <xf numFmtId="0" fontId="4" fillId="0" borderId="0"/>
    <xf numFmtId="184" fontId="95" fillId="0" borderId="0"/>
    <xf numFmtId="0" fontId="1" fillId="0" borderId="0"/>
    <xf numFmtId="0" fontId="94" fillId="0" borderId="0"/>
    <xf numFmtId="0" fontId="4" fillId="0" borderId="0"/>
    <xf numFmtId="0" fontId="4" fillId="0" borderId="0"/>
    <xf numFmtId="0" fontId="94" fillId="0" borderId="0"/>
    <xf numFmtId="0" fontId="94" fillId="0" borderId="0"/>
    <xf numFmtId="0" fontId="94" fillId="0" borderId="0"/>
    <xf numFmtId="0" fontId="89" fillId="0" borderId="0"/>
    <xf numFmtId="0" fontId="89" fillId="0" borderId="0"/>
    <xf numFmtId="0" fontId="89" fillId="0" borderId="0"/>
    <xf numFmtId="0" fontId="94" fillId="0" borderId="0"/>
    <xf numFmtId="0" fontId="94" fillId="0" borderId="0"/>
    <xf numFmtId="0" fontId="4" fillId="0" borderId="0"/>
    <xf numFmtId="0" fontId="4" fillId="0" borderId="0"/>
    <xf numFmtId="0" fontId="4" fillId="0" borderId="0"/>
    <xf numFmtId="0" fontId="4" fillId="0" borderId="0"/>
    <xf numFmtId="0" fontId="4" fillId="0" borderId="0"/>
    <xf numFmtId="0" fontId="89" fillId="0" borderId="0"/>
    <xf numFmtId="0" fontId="89" fillId="0" borderId="0"/>
    <xf numFmtId="0" fontId="22" fillId="0" borderId="0"/>
    <xf numFmtId="0" fontId="89" fillId="0" borderId="0"/>
    <xf numFmtId="0" fontId="89"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xf numFmtId="0" fontId="89" fillId="0" borderId="0"/>
    <xf numFmtId="0" fontId="89"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89" fillId="0" borderId="0"/>
    <xf numFmtId="0" fontId="89" fillId="0" borderId="0"/>
    <xf numFmtId="0" fontId="4" fillId="0" borderId="0"/>
    <xf numFmtId="0" fontId="4" fillId="0" borderId="0"/>
    <xf numFmtId="0" fontId="89" fillId="0" borderId="0"/>
    <xf numFmtId="0" fontId="89" fillId="0" borderId="0"/>
    <xf numFmtId="0" fontId="4" fillId="0" borderId="0"/>
    <xf numFmtId="0" fontId="4" fillId="0" borderId="0"/>
    <xf numFmtId="0" fontId="89" fillId="0" borderId="0"/>
    <xf numFmtId="0" fontId="4" fillId="0" borderId="0"/>
    <xf numFmtId="0" fontId="4" fillId="0" borderId="0"/>
    <xf numFmtId="0" fontId="89" fillId="0" borderId="0"/>
    <xf numFmtId="0" fontId="89" fillId="0" borderId="0"/>
    <xf numFmtId="0" fontId="89" fillId="0" borderId="0">
      <alignment horizontal="left"/>
    </xf>
    <xf numFmtId="0" fontId="4" fillId="0" borderId="0"/>
    <xf numFmtId="0" fontId="4" fillId="0" borderId="0"/>
    <xf numFmtId="0" fontId="89" fillId="0" borderId="0"/>
    <xf numFmtId="0" fontId="89" fillId="0" borderId="0"/>
    <xf numFmtId="0" fontId="4" fillId="0" borderId="0"/>
    <xf numFmtId="0" fontId="4" fillId="0" borderId="0"/>
    <xf numFmtId="0" fontId="89" fillId="0" borderId="0"/>
    <xf numFmtId="0" fontId="89" fillId="0" borderId="0"/>
    <xf numFmtId="0" fontId="89" fillId="0" borderId="0"/>
    <xf numFmtId="0" fontId="89" fillId="0" borderId="0"/>
    <xf numFmtId="0" fontId="89" fillId="0" borderId="0">
      <alignment horizontal="left"/>
    </xf>
    <xf numFmtId="0" fontId="4" fillId="0" borderId="0"/>
    <xf numFmtId="0" fontId="89" fillId="0" borderId="0">
      <alignment horizontal="left"/>
    </xf>
    <xf numFmtId="0" fontId="4" fillId="0" borderId="0"/>
    <xf numFmtId="0" fontId="4" fillId="0" borderId="0"/>
    <xf numFmtId="0" fontId="4" fillId="0" borderId="0"/>
    <xf numFmtId="0" fontId="96" fillId="0" borderId="0" applyNumberFormat="0" applyFill="0" applyBorder="0" applyAlignment="0" applyProtection="0">
      <alignment vertical="top"/>
      <protection locked="0"/>
    </xf>
    <xf numFmtId="0" fontId="41" fillId="60" borderId="3" applyNumberFormat="0" applyAlignment="0" applyProtection="0"/>
    <xf numFmtId="0" fontId="41" fillId="60" borderId="3" applyNumberFormat="0" applyAlignment="0" applyProtection="0"/>
    <xf numFmtId="0" fontId="41" fillId="60" borderId="3" applyNumberFormat="0" applyAlignment="0" applyProtection="0"/>
    <xf numFmtId="0" fontId="41" fillId="60" borderId="3" applyNumberFormat="0" applyAlignment="0" applyProtection="0"/>
    <xf numFmtId="0" fontId="41" fillId="56" borderId="3" applyNumberFormat="0" applyAlignment="0" applyProtection="0"/>
    <xf numFmtId="0" fontId="41" fillId="60" borderId="3" applyNumberFormat="0" applyAlignment="0" applyProtection="0"/>
    <xf numFmtId="0" fontId="41" fillId="60" borderId="3" applyNumberFormat="0" applyAlignment="0" applyProtection="0"/>
    <xf numFmtId="0" fontId="41" fillId="56" borderId="3" applyNumberFormat="0" applyAlignment="0" applyProtection="0"/>
    <xf numFmtId="0" fontId="41" fillId="60" borderId="3"/>
    <xf numFmtId="0" fontId="41" fillId="56" borderId="3"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2" fillId="0" borderId="0"/>
    <xf numFmtId="9" fontId="22" fillId="0" borderId="0"/>
    <xf numFmtId="9" fontId="4" fillId="0" borderId="0" applyFont="0" applyFill="0" applyBorder="0" applyAlignment="0" applyProtection="0"/>
    <xf numFmtId="9" fontId="4" fillId="0" borderId="0" applyFont="0" applyFill="0" applyBorder="0" applyAlignment="0" applyProtection="0"/>
    <xf numFmtId="9" fontId="4" fillId="0" borderId="0"/>
    <xf numFmtId="9" fontId="4" fillId="0" borderId="0" applyFont="0" applyFill="0" applyBorder="0" applyAlignment="0" applyProtection="0"/>
    <xf numFmtId="9" fontId="4" fillId="0" borderId="0" applyFill="0" applyBorder="0" applyAlignment="0" applyProtection="0"/>
    <xf numFmtId="9" fontId="4" fillId="0" borderId="0"/>
    <xf numFmtId="9" fontId="4" fillId="0" borderId="0" applyFont="0" applyFill="0" applyBorder="0" applyAlignment="0" applyProtection="0"/>
    <xf numFmtId="9" fontId="4" fillId="0" borderId="0"/>
    <xf numFmtId="9" fontId="4" fillId="0" borderId="0"/>
    <xf numFmtId="9" fontId="4" fillId="0" borderId="0" applyFont="0" applyFill="0" applyBorder="0" applyAlignment="0" applyProtection="0"/>
    <xf numFmtId="9" fontId="4" fillId="0" borderId="0" applyFont="0" applyFill="0" applyBorder="0" applyAlignment="0" applyProtection="0"/>
    <xf numFmtId="0" fontId="75" fillId="0" borderId="12" applyNumberFormat="0" applyFill="0" applyAlignment="0" applyProtection="0"/>
    <xf numFmtId="0" fontId="75" fillId="0" borderId="12" applyNumberFormat="0" applyFill="0" applyAlignment="0" applyProtection="0"/>
    <xf numFmtId="0" fontId="75" fillId="0" borderId="12" applyNumberFormat="0" applyFill="0" applyAlignment="0" applyProtection="0"/>
    <xf numFmtId="0" fontId="75" fillId="0" borderId="12" applyNumberFormat="0" applyFill="0" applyAlignment="0" applyProtection="0"/>
    <xf numFmtId="0" fontId="48" fillId="62" borderId="6" applyNumberFormat="0" applyAlignment="0" applyProtection="0"/>
    <xf numFmtId="0" fontId="48" fillId="61" borderId="6" applyNumberFormat="0" applyAlignment="0" applyProtection="0"/>
    <xf numFmtId="0" fontId="48" fillId="62" borderId="6" applyNumberFormat="0" applyAlignment="0" applyProtection="0"/>
    <xf numFmtId="0" fontId="48" fillId="62" borderId="6" applyNumberFormat="0" applyAlignment="0" applyProtection="0"/>
    <xf numFmtId="1" fontId="73" fillId="0" borderId="0" applyFill="0" applyBorder="0" applyProtection="0">
      <alignment horizontal="center" vertical="top" wrapText="1"/>
    </xf>
    <xf numFmtId="0" fontId="97" fillId="0" borderId="0"/>
    <xf numFmtId="0" fontId="97" fillId="0" borderId="0"/>
    <xf numFmtId="185" fontId="98" fillId="74" borderId="1" applyNumberFormat="0" applyFont="0" applyAlignment="0" applyProtection="0">
      <alignment horizontal="center" vertical="top"/>
    </xf>
    <xf numFmtId="0" fontId="42" fillId="10" borderId="0" applyNumberFormat="0" applyBorder="0" applyAlignment="0" applyProtection="0"/>
    <xf numFmtId="0" fontId="42" fillId="10" borderId="0" applyNumberFormat="0" applyBorder="0" applyAlignment="0" applyProtection="0"/>
    <xf numFmtId="0" fontId="77" fillId="0" borderId="0" applyNumberFormat="0" applyFill="0" applyBorder="0" applyAlignment="0" applyProtection="0"/>
    <xf numFmtId="0" fontId="99" fillId="0" borderId="0"/>
    <xf numFmtId="0" fontId="99" fillId="0" borderId="0"/>
    <xf numFmtId="0" fontId="99" fillId="0" borderId="0"/>
    <xf numFmtId="0" fontId="99" fillId="0" borderId="0"/>
    <xf numFmtId="0" fontId="100" fillId="0" borderId="0"/>
    <xf numFmtId="0" fontId="101" fillId="0" borderId="0" applyFill="0" applyProtection="0">
      <alignment horizontal="justify" vertical="center" wrapText="1"/>
    </xf>
    <xf numFmtId="0" fontId="7" fillId="0" borderId="0" applyBorder="0"/>
    <xf numFmtId="0" fontId="7" fillId="0" borderId="0"/>
    <xf numFmtId="0" fontId="7" fillId="0" borderId="0"/>
    <xf numFmtId="0" fontId="7" fillId="0" borderId="0"/>
    <xf numFmtId="0" fontId="7" fillId="0" borderId="0"/>
    <xf numFmtId="0" fontId="4" fillId="0" borderId="0"/>
    <xf numFmtId="0" fontId="4" fillId="0" borderId="0"/>
    <xf numFmtId="0" fontId="7" fillId="0" borderId="0"/>
    <xf numFmtId="0" fontId="4" fillId="0" borderId="0"/>
    <xf numFmtId="0" fontId="7" fillId="0" borderId="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xf numFmtId="0" fontId="102" fillId="0" borderId="0"/>
    <xf numFmtId="0" fontId="103" fillId="0" borderId="0" applyNumberFormat="0" applyFill="0" applyBorder="0" applyAlignment="0" applyProtection="0"/>
    <xf numFmtId="0" fontId="103"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76" fillId="0" borderId="0" applyNumberFormat="0" applyFill="0" applyBorder="0" applyAlignment="0" applyProtection="0"/>
    <xf numFmtId="0" fontId="60" fillId="0" borderId="8" applyNumberFormat="0" applyFill="0" applyAlignment="0" applyProtection="0"/>
    <xf numFmtId="0" fontId="60" fillId="0" borderId="8"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4" fillId="0" borderId="10" applyNumberFormat="0" applyFill="0" applyAlignment="0" applyProtection="0"/>
    <xf numFmtId="0" fontId="64" fillId="0" borderId="10"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applyNumberFormat="0" applyFill="0" applyBorder="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186" fontId="12" fillId="75" borderId="13">
      <alignment vertical="center"/>
    </xf>
    <xf numFmtId="49" fontId="65" fillId="0" borderId="14">
      <alignment horizontal="right" vertical="top" wrapText="1"/>
      <protection locked="0"/>
    </xf>
    <xf numFmtId="186" fontId="12" fillId="75" borderId="13">
      <alignment vertical="center"/>
    </xf>
    <xf numFmtId="186" fontId="12" fillId="75" borderId="13">
      <alignment vertical="center"/>
    </xf>
    <xf numFmtId="186" fontId="12" fillId="75" borderId="13">
      <alignment vertical="center"/>
    </xf>
    <xf numFmtId="186" fontId="12" fillId="75" borderId="13">
      <alignment vertical="center"/>
    </xf>
    <xf numFmtId="186" fontId="12" fillId="75" borderId="13">
      <alignment vertical="center"/>
    </xf>
    <xf numFmtId="186" fontId="12" fillId="75" borderId="13">
      <alignment vertical="center"/>
    </xf>
    <xf numFmtId="186" fontId="12" fillId="75" borderId="13">
      <alignment vertical="center"/>
    </xf>
    <xf numFmtId="0" fontId="55" fillId="18" borderId="4" applyNumberFormat="0" applyAlignment="0" applyProtection="0"/>
    <xf numFmtId="0" fontId="55" fillId="19" borderId="4" applyNumberFormat="0" applyAlignment="0" applyProtection="0"/>
    <xf numFmtId="0" fontId="55" fillId="19" borderId="4" applyNumberFormat="0" applyAlignment="0" applyProtection="0"/>
    <xf numFmtId="0" fontId="55" fillId="18" borderId="4" applyNumberFormat="0" applyAlignment="0" applyProtection="0"/>
    <xf numFmtId="0" fontId="55" fillId="18" borderId="4" applyNumberFormat="0" applyAlignment="0" applyProtection="0"/>
    <xf numFmtId="171" fontId="22"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87" fontId="4" fillId="0" borderId="0" applyFont="0" applyFill="0" applyBorder="0" applyAlignment="0" applyProtection="0"/>
    <xf numFmtId="0" fontId="75" fillId="0" borderId="12" applyNumberFormat="0" applyFill="0" applyAlignment="0" applyProtection="0"/>
    <xf numFmtId="0" fontId="75" fillId="0" borderId="12" applyNumberFormat="0" applyFill="0" applyAlignment="0" applyProtection="0"/>
    <xf numFmtId="188" fontId="52" fillId="0" borderId="0" applyFont="0" applyFill="0" applyBorder="0" applyAlignment="0" applyProtection="0"/>
    <xf numFmtId="189" fontId="52" fillId="0" borderId="0" applyFon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xf numFmtId="4" fontId="104" fillId="0" borderId="1" applyBorder="0">
      <alignment horizontal="right" wrapText="1"/>
    </xf>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4"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4"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4"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xf numFmtId="164" fontId="4" fillId="0" borderId="0" applyFont="0" applyFill="0" applyBorder="0" applyAlignment="0" applyProtection="0"/>
    <xf numFmtId="167"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9" fillId="0" borderId="0" applyFont="0" applyFill="0" applyBorder="0" applyAlignment="0" applyProtection="0"/>
    <xf numFmtId="164" fontId="8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8" fillId="62" borderId="6" applyNumberFormat="0" applyAlignment="0" applyProtection="0"/>
    <xf numFmtId="0" fontId="48" fillId="62" borderId="6" applyNumberFormat="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164" fontId="8" fillId="0" borderId="0" applyFon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52" fillId="0" borderId="0"/>
    <xf numFmtId="0" fontId="4" fillId="0" borderId="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cellStyleXfs>
  <cellXfs count="553">
    <xf numFmtId="0" fontId="0" fillId="0" borderId="0" xfId="0"/>
    <xf numFmtId="0" fontId="14" fillId="0" borderId="2" xfId="0" applyFont="1" applyBorder="1" applyAlignment="1" applyProtection="1">
      <alignment vertical="center" wrapText="1"/>
    </xf>
    <xf numFmtId="0" fontId="15" fillId="0" borderId="2" xfId="0" applyFont="1" applyBorder="1" applyAlignment="1" applyProtection="1">
      <alignment horizontal="right" wrapText="1"/>
    </xf>
    <xf numFmtId="4" fontId="15" fillId="0" borderId="2" xfId="0" applyNumberFormat="1" applyFont="1" applyBorder="1" applyAlignment="1" applyProtection="1">
      <alignment horizontal="right" wrapText="1"/>
    </xf>
    <xf numFmtId="4" fontId="15" fillId="0" borderId="2" xfId="0" applyNumberFormat="1" applyFont="1" applyBorder="1" applyAlignment="1" applyProtection="1">
      <alignment horizontal="right" wrapText="1"/>
      <protection locked="0"/>
    </xf>
    <xf numFmtId="0" fontId="17" fillId="0" borderId="2" xfId="0" applyFont="1" applyBorder="1" applyAlignment="1" applyProtection="1">
      <alignment horizontal="left" vertical="top" wrapText="1"/>
    </xf>
    <xf numFmtId="0" fontId="14" fillId="0" borderId="2" xfId="0" applyFont="1" applyFill="1" applyBorder="1" applyAlignment="1" applyProtection="1">
      <alignment horizontal="right" wrapText="1"/>
    </xf>
    <xf numFmtId="4" fontId="14" fillId="0" borderId="2" xfId="0" applyNumberFormat="1" applyFont="1" applyFill="1" applyBorder="1" applyAlignment="1" applyProtection="1">
      <alignment horizontal="right" wrapText="1"/>
    </xf>
    <xf numFmtId="4" fontId="14" fillId="0" borderId="2" xfId="0" applyNumberFormat="1" applyFont="1" applyFill="1" applyBorder="1" applyAlignment="1" applyProtection="1">
      <alignment horizontal="right" wrapText="1"/>
      <protection locked="0"/>
    </xf>
    <xf numFmtId="0" fontId="14" fillId="2" borderId="2" xfId="0" applyFont="1" applyFill="1" applyBorder="1" applyAlignment="1" applyProtection="1">
      <alignment horizontal="left" vertical="top" wrapText="1"/>
    </xf>
    <xf numFmtId="0" fontId="14" fillId="2" borderId="2" xfId="0" applyFont="1" applyFill="1" applyBorder="1" applyAlignment="1" applyProtection="1">
      <alignment horizontal="right" wrapText="1"/>
    </xf>
    <xf numFmtId="4" fontId="14" fillId="2" borderId="2" xfId="0" applyNumberFormat="1" applyFont="1" applyFill="1" applyBorder="1" applyAlignment="1" applyProtection="1">
      <alignment horizontal="right" wrapText="1"/>
    </xf>
    <xf numFmtId="4" fontId="14" fillId="2" borderId="2" xfId="0" applyNumberFormat="1" applyFont="1" applyFill="1" applyBorder="1" applyAlignment="1" applyProtection="1">
      <alignment horizontal="right" wrapText="1"/>
      <protection locked="0"/>
    </xf>
    <xf numFmtId="0" fontId="17" fillId="0" borderId="2" xfId="0" quotePrefix="1" applyFont="1" applyBorder="1" applyAlignment="1" applyProtection="1">
      <alignment horizontal="left" vertical="top" wrapText="1"/>
    </xf>
    <xf numFmtId="0" fontId="15" fillId="0" borderId="2" xfId="0" applyFont="1" applyBorder="1" applyAlignment="1" applyProtection="1">
      <alignment horizontal="right" vertical="top" wrapText="1"/>
    </xf>
    <xf numFmtId="0" fontId="19" fillId="0" borderId="2" xfId="0" applyFont="1" applyBorder="1" applyAlignment="1" applyProtection="1">
      <alignment horizontal="right" wrapText="1"/>
    </xf>
    <xf numFmtId="4" fontId="19" fillId="0" borderId="2" xfId="0" applyNumberFormat="1" applyFont="1" applyBorder="1" applyAlignment="1" applyProtection="1">
      <alignment horizontal="right" wrapText="1"/>
    </xf>
    <xf numFmtId="0" fontId="20" fillId="0" borderId="2" xfId="0" applyFont="1" applyBorder="1" applyProtection="1"/>
    <xf numFmtId="49" fontId="17" fillId="0" borderId="2" xfId="1" applyNumberFormat="1" applyFont="1" applyFill="1" applyBorder="1" applyAlignment="1" applyProtection="1">
      <alignment horizontal="right" vertical="top" wrapText="1"/>
    </xf>
    <xf numFmtId="0" fontId="20" fillId="0" borderId="2" xfId="0" applyFont="1" applyBorder="1" applyAlignment="1" applyProtection="1">
      <alignment horizontal="justify" vertical="top" wrapText="1"/>
    </xf>
    <xf numFmtId="49" fontId="20" fillId="0" borderId="2" xfId="1" applyNumberFormat="1" applyFont="1" applyFill="1" applyBorder="1" applyAlignment="1" applyProtection="1">
      <alignment horizontal="left" vertical="top" wrapText="1"/>
    </xf>
    <xf numFmtId="0" fontId="17" fillId="0" borderId="2" xfId="0" applyFont="1" applyBorder="1" applyAlignment="1" applyProtection="1">
      <alignment horizontal="right" wrapText="1"/>
    </xf>
    <xf numFmtId="4" fontId="17" fillId="0" borderId="2" xfId="0" applyNumberFormat="1" applyFont="1" applyBorder="1" applyAlignment="1" applyProtection="1">
      <alignment horizontal="right" wrapText="1"/>
    </xf>
    <xf numFmtId="4" fontId="17" fillId="0" borderId="2" xfId="0" applyNumberFormat="1" applyFont="1" applyBorder="1" applyAlignment="1" applyProtection="1">
      <alignment horizontal="right" wrapText="1"/>
      <protection locked="0"/>
    </xf>
    <xf numFmtId="0" fontId="20" fillId="0" borderId="2" xfId="1" applyFont="1" applyBorder="1" applyAlignment="1" applyProtection="1">
      <alignment vertical="top" wrapText="1"/>
    </xf>
    <xf numFmtId="0" fontId="14" fillId="0" borderId="2" xfId="0" applyFont="1" applyBorder="1" applyAlignment="1" applyProtection="1">
      <alignment horizontal="right" wrapText="1"/>
    </xf>
    <xf numFmtId="4" fontId="14" fillId="0" borderId="2" xfId="0" applyNumberFormat="1" applyFont="1" applyBorder="1" applyAlignment="1" applyProtection="1">
      <alignment horizontal="right" wrapText="1"/>
    </xf>
    <xf numFmtId="4" fontId="14" fillId="0" borderId="2" xfId="0" applyNumberFormat="1" applyFont="1" applyBorder="1" applyAlignment="1" applyProtection="1">
      <alignment horizontal="right" wrapText="1"/>
      <protection locked="0"/>
    </xf>
    <xf numFmtId="0" fontId="15" fillId="0" borderId="0" xfId="0" applyFont="1" applyBorder="1" applyAlignment="1">
      <alignment vertical="center" wrapText="1"/>
    </xf>
    <xf numFmtId="0" fontId="14" fillId="0" borderId="0" xfId="0" applyFont="1" applyFill="1" applyBorder="1" applyAlignment="1">
      <alignment horizontal="justify" vertical="top" wrapText="1"/>
    </xf>
    <xf numFmtId="0" fontId="14" fillId="0" borderId="0" xfId="0" applyFont="1" applyFill="1" applyBorder="1" applyAlignment="1">
      <alignment horizontal="center" wrapText="1"/>
    </xf>
    <xf numFmtId="4" fontId="14" fillId="0" borderId="0" xfId="0" applyNumberFormat="1" applyFont="1" applyFill="1" applyBorder="1" applyAlignment="1">
      <alignment horizontal="right" wrapText="1"/>
    </xf>
    <xf numFmtId="0" fontId="14" fillId="2" borderId="0" xfId="0" applyFont="1" applyFill="1" applyBorder="1" applyAlignment="1">
      <alignment horizontal="justify" vertical="top" wrapText="1"/>
    </xf>
    <xf numFmtId="0" fontId="14" fillId="2" borderId="0" xfId="0" applyFont="1" applyFill="1" applyBorder="1" applyAlignment="1">
      <alignment horizontal="center" wrapText="1"/>
    </xf>
    <xf numFmtId="0" fontId="15" fillId="0" borderId="0" xfId="0" applyFont="1" applyBorder="1" applyAlignment="1">
      <alignment horizontal="justify" vertical="top" wrapText="1"/>
    </xf>
    <xf numFmtId="0" fontId="17" fillId="0" borderId="0" xfId="0" applyFont="1" applyAlignment="1">
      <alignment horizontal="justify" vertical="top"/>
    </xf>
    <xf numFmtId="0" fontId="17" fillId="0" borderId="0" xfId="0" quotePrefix="1" applyFont="1" applyAlignment="1">
      <alignment horizontal="justify" vertical="top"/>
    </xf>
    <xf numFmtId="0" fontId="17" fillId="0" borderId="0" xfId="0" quotePrefix="1" applyFont="1" applyBorder="1" applyAlignment="1">
      <alignment horizontal="left" vertical="top" wrapText="1"/>
    </xf>
    <xf numFmtId="0" fontId="15" fillId="0" borderId="0" xfId="0" applyFont="1"/>
    <xf numFmtId="0" fontId="17" fillId="0" borderId="0" xfId="0" applyFont="1" applyAlignment="1">
      <alignment vertical="top" wrapText="1"/>
    </xf>
    <xf numFmtId="0" fontId="17" fillId="0" borderId="0" xfId="0" applyFont="1"/>
    <xf numFmtId="0" fontId="14" fillId="0" borderId="0" xfId="0" applyFont="1" applyBorder="1" applyAlignment="1">
      <alignment vertical="center" wrapText="1"/>
    </xf>
    <xf numFmtId="0" fontId="15" fillId="0" borderId="0" xfId="0" applyFont="1" applyBorder="1" applyAlignment="1">
      <alignment horizontal="left" vertical="top" wrapText="1"/>
    </xf>
    <xf numFmtId="0" fontId="15" fillId="0" borderId="0" xfId="0" applyFont="1" applyBorder="1" applyAlignment="1">
      <alignment horizontal="center" wrapText="1"/>
    </xf>
    <xf numFmtId="4" fontId="15" fillId="0" borderId="0" xfId="0" applyNumberFormat="1" applyFont="1" applyBorder="1" applyAlignment="1">
      <alignment horizontal="right" wrapText="1"/>
    </xf>
    <xf numFmtId="0" fontId="14" fillId="0" borderId="0" xfId="0" applyFont="1" applyFill="1" applyBorder="1" applyAlignment="1">
      <alignment vertical="center" wrapText="1"/>
    </xf>
    <xf numFmtId="0" fontId="14" fillId="2" borderId="0" xfId="0" applyFont="1" applyFill="1" applyBorder="1" applyAlignment="1">
      <alignment vertical="center" wrapText="1"/>
    </xf>
    <xf numFmtId="0" fontId="8" fillId="0" borderId="0" xfId="28" applyFont="1" applyAlignment="1">
      <alignment vertical="top" wrapText="1"/>
    </xf>
    <xf numFmtId="0" fontId="21" fillId="0" borderId="0" xfId="28" applyFont="1" applyAlignment="1">
      <alignment vertical="top" wrapText="1"/>
    </xf>
    <xf numFmtId="0" fontId="22" fillId="0" borderId="0" xfId="28" applyFont="1" applyAlignment="1">
      <alignment wrapText="1"/>
    </xf>
    <xf numFmtId="0" fontId="8" fillId="0" borderId="0" xfId="28" applyFont="1" applyAlignment="1">
      <alignment horizontal="left" vertical="top" wrapText="1"/>
    </xf>
    <xf numFmtId="0" fontId="23" fillId="0" borderId="0" xfId="28" applyFont="1" applyAlignment="1">
      <alignment horizontal="left" vertical="top" wrapText="1"/>
    </xf>
    <xf numFmtId="0" fontId="23" fillId="0" borderId="0" xfId="28" applyFont="1" applyAlignment="1">
      <alignment horizontal="left" vertical="center" wrapText="1"/>
    </xf>
    <xf numFmtId="0" fontId="25" fillId="0" borderId="0" xfId="28" applyFont="1" applyAlignment="1">
      <alignment horizontal="left" vertical="center" wrapText="1"/>
    </xf>
    <xf numFmtId="0" fontId="26" fillId="0" borderId="0" xfId="28" applyFont="1" applyAlignment="1">
      <alignment horizontal="left" vertical="center" wrapText="1"/>
    </xf>
    <xf numFmtId="0" fontId="13" fillId="0" borderId="0" xfId="28" applyFont="1" applyAlignment="1">
      <alignment horizontal="left" vertical="top" wrapText="1"/>
    </xf>
    <xf numFmtId="0" fontId="27" fillId="0" borderId="0" xfId="28" applyFont="1" applyAlignment="1">
      <alignment horizontal="left" vertical="center" wrapText="1"/>
    </xf>
    <xf numFmtId="0" fontId="23" fillId="0" borderId="0" xfId="28" applyFont="1" applyAlignment="1">
      <alignment vertical="center" wrapText="1"/>
    </xf>
    <xf numFmtId="0" fontId="28" fillId="0" borderId="0" xfId="28" applyFont="1" applyAlignment="1">
      <alignment horizontal="left" vertical="center" wrapText="1"/>
    </xf>
    <xf numFmtId="0" fontId="29" fillId="0" borderId="0" xfId="28" applyFont="1" applyAlignment="1">
      <alignment horizontal="left" vertical="center" wrapText="1"/>
    </xf>
    <xf numFmtId="0" fontId="30" fillId="0" borderId="0" xfId="28" applyFont="1" applyAlignment="1">
      <alignment horizontal="left" vertical="center" wrapText="1"/>
    </xf>
    <xf numFmtId="49" fontId="26" fillId="0" borderId="0" xfId="28" applyNumberFormat="1" applyFont="1" applyAlignment="1">
      <alignment horizontal="left" vertical="top" wrapText="1"/>
    </xf>
    <xf numFmtId="49" fontId="26" fillId="0" borderId="0" xfId="28" applyNumberFormat="1" applyFont="1" applyAlignment="1">
      <alignment horizontal="left" vertical="center" wrapText="1"/>
    </xf>
    <xf numFmtId="0" fontId="21" fillId="0" borderId="0" xfId="28" applyFont="1" applyAlignment="1">
      <alignment horizontal="right" vertical="top" wrapText="1"/>
    </xf>
    <xf numFmtId="0" fontId="31" fillId="0" borderId="0" xfId="28" applyFont="1" applyAlignment="1">
      <alignment horizontal="left" vertical="top" wrapText="1"/>
    </xf>
    <xf numFmtId="0" fontId="32" fillId="0" borderId="0" xfId="28" applyFont="1" applyAlignment="1">
      <alignment horizontal="left" vertical="top" wrapText="1"/>
    </xf>
    <xf numFmtId="0" fontId="33" fillId="0" borderId="0" xfId="28" applyFont="1" applyAlignment="1">
      <alignment horizontal="left" vertical="top" wrapText="1"/>
    </xf>
    <xf numFmtId="0" fontId="34" fillId="0" borderId="0" xfId="28" applyFont="1" applyAlignment="1">
      <alignment vertical="top" wrapText="1"/>
    </xf>
    <xf numFmtId="0" fontId="35" fillId="0" borderId="0" xfId="28" applyFont="1" applyAlignment="1">
      <alignment horizontal="left" vertical="top" wrapText="1"/>
    </xf>
    <xf numFmtId="0" fontId="13" fillId="0" borderId="0" xfId="28" applyFont="1" applyAlignment="1">
      <alignment vertical="top" wrapText="1"/>
    </xf>
    <xf numFmtId="0" fontId="34" fillId="0" borderId="0" xfId="28" applyFont="1" applyAlignment="1">
      <alignment horizontal="left" vertical="top" wrapText="1"/>
    </xf>
    <xf numFmtId="0" fontId="36" fillId="0" borderId="0" xfId="28" applyFont="1" applyAlignment="1">
      <alignment horizontal="left" vertical="top" wrapText="1"/>
    </xf>
    <xf numFmtId="0" fontId="21" fillId="0" borderId="0" xfId="28" applyFont="1" applyAlignment="1">
      <alignment horizontal="left" vertical="top" wrapText="1"/>
    </xf>
    <xf numFmtId="0" fontId="37" fillId="0" borderId="0" xfId="28" applyFont="1" applyAlignment="1">
      <alignment horizontal="left" vertical="top" wrapText="1"/>
    </xf>
    <xf numFmtId="49" fontId="13" fillId="0" borderId="0" xfId="28" applyNumberFormat="1" applyFont="1" applyAlignment="1">
      <alignment horizontal="left" vertical="top" wrapText="1"/>
    </xf>
    <xf numFmtId="0" fontId="13" fillId="0" borderId="0" xfId="28" applyFont="1" applyAlignment="1">
      <alignment wrapText="1"/>
    </xf>
    <xf numFmtId="0" fontId="0" fillId="0" borderId="0" xfId="28" applyFont="1" applyAlignment="1">
      <alignment vertical="top" wrapText="1"/>
    </xf>
    <xf numFmtId="0" fontId="0" fillId="0" borderId="0" xfId="28" applyFont="1" applyAlignment="1">
      <alignment horizontal="left" vertical="top" wrapText="1"/>
    </xf>
    <xf numFmtId="49" fontId="17" fillId="0" borderId="2" xfId="1" applyNumberFormat="1" applyFont="1" applyFill="1" applyBorder="1" applyAlignment="1" applyProtection="1">
      <alignment horizontal="left" vertical="top" wrapText="1"/>
    </xf>
    <xf numFmtId="0" fontId="20" fillId="2" borderId="2" xfId="1" applyFont="1" applyFill="1" applyBorder="1" applyAlignment="1" applyProtection="1">
      <alignment horizontal="left" vertical="top" wrapText="1"/>
    </xf>
    <xf numFmtId="4" fontId="14" fillId="76" borderId="2" xfId="1084" applyNumberFormat="1" applyFont="1" applyFill="1" applyBorder="1" applyAlignment="1">
      <alignment horizontal="left" vertical="top" wrapText="1"/>
    </xf>
    <xf numFmtId="4" fontId="14" fillId="76" borderId="2" xfId="1084" applyNumberFormat="1" applyFont="1" applyFill="1" applyBorder="1" applyAlignment="1">
      <alignment horizontal="right" vertical="top" wrapText="1"/>
    </xf>
    <xf numFmtId="0" fontId="17" fillId="0" borderId="0" xfId="878" applyFont="1" applyAlignment="1" applyProtection="1">
      <alignment vertical="center"/>
    </xf>
    <xf numFmtId="4" fontId="14" fillId="0" borderId="2" xfId="1084" applyNumberFormat="1" applyFont="1" applyBorder="1" applyAlignment="1">
      <alignment horizontal="left" vertical="top" wrapText="1"/>
    </xf>
    <xf numFmtId="4" fontId="15" fillId="0" borderId="2" xfId="1084" applyNumberFormat="1" applyFont="1" applyBorder="1" applyAlignment="1">
      <alignment horizontal="right" vertical="top" wrapText="1"/>
    </xf>
    <xf numFmtId="4" fontId="15" fillId="76" borderId="2" xfId="1084" applyNumberFormat="1" applyFont="1" applyFill="1" applyBorder="1" applyAlignment="1">
      <alignment horizontal="right" vertical="top" wrapText="1"/>
    </xf>
    <xf numFmtId="0" fontId="17" fillId="0" borderId="2" xfId="0" applyFont="1" applyBorder="1" applyAlignment="1" applyProtection="1">
      <alignment horizontal="justify" vertical="top"/>
    </xf>
    <xf numFmtId="49" fontId="20" fillId="0" borderId="2" xfId="1" applyNumberFormat="1" applyFont="1" applyFill="1" applyBorder="1" applyAlignment="1" applyProtection="1">
      <alignment vertical="top" wrapText="1"/>
    </xf>
    <xf numFmtId="0" fontId="17" fillId="0" borderId="2" xfId="0" applyFont="1" applyBorder="1" applyAlignment="1" applyProtection="1">
      <alignment horizontal="justify" vertical="top" wrapText="1"/>
    </xf>
    <xf numFmtId="0" fontId="14" fillId="0" borderId="2" xfId="0" applyFont="1" applyBorder="1" applyAlignment="1" applyProtection="1">
      <alignment vertical="top" wrapText="1"/>
    </xf>
    <xf numFmtId="0" fontId="15" fillId="0" borderId="2" xfId="0" applyFont="1" applyBorder="1" applyAlignment="1" applyProtection="1">
      <alignment vertical="top" wrapText="1"/>
    </xf>
    <xf numFmtId="0" fontId="20" fillId="0" borderId="2" xfId="0" applyFont="1" applyBorder="1" applyAlignment="1" applyProtection="1">
      <alignment vertical="top"/>
    </xf>
    <xf numFmtId="0" fontId="17" fillId="0" borderId="2" xfId="0" applyFont="1" applyBorder="1" applyAlignment="1" applyProtection="1">
      <alignment vertical="top" wrapText="1"/>
    </xf>
    <xf numFmtId="0" fontId="17" fillId="0" borderId="2" xfId="0" applyFont="1" applyBorder="1" applyAlignment="1" applyProtection="1">
      <alignment vertical="top"/>
    </xf>
    <xf numFmtId="0" fontId="15" fillId="0" borderId="2" xfId="0" applyFont="1" applyBorder="1" applyAlignment="1" applyProtection="1">
      <alignment vertical="center" wrapText="1"/>
    </xf>
    <xf numFmtId="0" fontId="14" fillId="0" borderId="2" xfId="0" applyFont="1" applyFill="1" applyBorder="1" applyAlignment="1" applyProtection="1">
      <alignment vertical="top" wrapText="1"/>
    </xf>
    <xf numFmtId="0" fontId="20" fillId="0" borderId="2" xfId="0" applyFont="1" applyBorder="1" applyAlignment="1" applyProtection="1">
      <alignment vertical="top" wrapText="1"/>
    </xf>
    <xf numFmtId="0" fontId="20" fillId="0" borderId="2" xfId="0" applyFont="1" applyBorder="1" applyAlignment="1" applyProtection="1">
      <alignment wrapText="1"/>
    </xf>
    <xf numFmtId="0" fontId="17" fillId="0" borderId="2" xfId="0" applyFont="1" applyFill="1" applyBorder="1" applyAlignment="1" applyProtection="1">
      <alignment horizontal="left" vertical="top" wrapText="1"/>
    </xf>
    <xf numFmtId="0" fontId="17" fillId="0" borderId="2" xfId="0" applyFont="1" applyFill="1" applyBorder="1" applyAlignment="1" applyProtection="1">
      <alignment horizontal="right" vertical="top" wrapText="1"/>
    </xf>
    <xf numFmtId="4" fontId="14" fillId="76" borderId="2" xfId="1084" applyNumberFormat="1" applyFont="1" applyFill="1" applyBorder="1" applyAlignment="1">
      <alignment vertical="top" wrapText="1"/>
    </xf>
    <xf numFmtId="4" fontId="14" fillId="0" borderId="2" xfId="1084" applyNumberFormat="1" applyFont="1" applyBorder="1" applyAlignment="1">
      <alignment vertical="top" wrapText="1"/>
    </xf>
    <xf numFmtId="0" fontId="16" fillId="0" borderId="2" xfId="0" applyFont="1" applyFill="1" applyBorder="1" applyAlignment="1" applyProtection="1">
      <alignment vertical="top" wrapText="1"/>
    </xf>
    <xf numFmtId="0" fontId="17" fillId="0" borderId="2" xfId="0" applyFont="1" applyFill="1" applyBorder="1" applyAlignment="1" applyProtection="1">
      <alignment vertical="top" wrapText="1"/>
    </xf>
    <xf numFmtId="0" fontId="17" fillId="0" borderId="2" xfId="0" quotePrefix="1" applyFont="1" applyBorder="1" applyAlignment="1" applyProtection="1">
      <alignment vertical="top" wrapText="1"/>
    </xf>
    <xf numFmtId="0" fontId="15" fillId="0" borderId="2" xfId="0" applyFont="1" applyBorder="1" applyAlignment="1" applyProtection="1">
      <alignment vertical="top" wrapText="1"/>
      <protection locked="0"/>
    </xf>
    <xf numFmtId="49" fontId="109" fillId="0" borderId="2" xfId="1" applyNumberFormat="1" applyFont="1" applyFill="1" applyBorder="1" applyAlignment="1" applyProtection="1">
      <alignment vertical="top" wrapText="1"/>
    </xf>
    <xf numFmtId="0" fontId="19" fillId="0" borderId="2" xfId="0" quotePrefix="1" applyFont="1" applyBorder="1" applyAlignment="1" applyProtection="1">
      <alignment vertical="top" wrapText="1"/>
    </xf>
    <xf numFmtId="49" fontId="20" fillId="0" borderId="2" xfId="6" applyNumberFormat="1" applyFont="1" applyBorder="1" applyAlignment="1" applyProtection="1">
      <alignment vertical="top" wrapText="1"/>
    </xf>
    <xf numFmtId="4" fontId="17" fillId="0" borderId="2" xfId="6" applyNumberFormat="1" applyFont="1" applyBorder="1" applyAlignment="1" applyProtection="1">
      <alignment vertical="top" wrapText="1"/>
      <protection locked="0"/>
    </xf>
    <xf numFmtId="49" fontId="17" fillId="0" borderId="2" xfId="6" applyNumberFormat="1" applyFont="1" applyBorder="1" applyAlignment="1" applyProtection="1">
      <alignment vertical="top" wrapText="1"/>
    </xf>
    <xf numFmtId="0" fontId="17" fillId="0" borderId="2" xfId="1" applyFont="1" applyBorder="1" applyAlignment="1" applyProtection="1">
      <alignment vertical="top" wrapText="1"/>
    </xf>
    <xf numFmtId="4" fontId="17" fillId="0" borderId="2" xfId="0" applyNumberFormat="1" applyFont="1" applyBorder="1" applyAlignment="1" applyProtection="1">
      <alignment vertical="top" wrapText="1"/>
    </xf>
    <xf numFmtId="0" fontId="17" fillId="0" borderId="2" xfId="0" quotePrefix="1" applyFont="1" applyFill="1" applyBorder="1" applyAlignment="1" applyProtection="1">
      <alignment vertical="top" wrapText="1"/>
    </xf>
    <xf numFmtId="0" fontId="108" fillId="0" borderId="2" xfId="0" applyFont="1" applyBorder="1" applyAlignment="1" applyProtection="1">
      <alignment vertical="top" wrapText="1"/>
    </xf>
    <xf numFmtId="0" fontId="20" fillId="0" borderId="2" xfId="0" applyFont="1" applyFill="1" applyBorder="1" applyAlignment="1" applyProtection="1">
      <alignment vertical="top" wrapText="1"/>
    </xf>
    <xf numFmtId="49" fontId="17" fillId="0" borderId="2" xfId="1" applyNumberFormat="1" applyFont="1" applyFill="1" applyBorder="1" applyAlignment="1" applyProtection="1">
      <alignment vertical="top" wrapText="1"/>
    </xf>
    <xf numFmtId="14" fontId="20" fillId="0" borderId="2" xfId="0" applyNumberFormat="1" applyFont="1" applyBorder="1" applyAlignment="1" applyProtection="1">
      <alignment vertical="top" wrapText="1"/>
    </xf>
    <xf numFmtId="0" fontId="20" fillId="0" borderId="2" xfId="0" applyFont="1" applyFill="1" applyBorder="1" applyAlignment="1" applyProtection="1">
      <alignment horizontal="left" vertical="center" wrapText="1"/>
    </xf>
    <xf numFmtId="0" fontId="20" fillId="0" borderId="2" xfId="0" applyFont="1" applyFill="1" applyBorder="1" applyAlignment="1" applyProtection="1">
      <alignment horizontal="left" vertical="top" wrapText="1"/>
    </xf>
    <xf numFmtId="0" fontId="20" fillId="0" borderId="2" xfId="0" applyFont="1" applyFill="1" applyBorder="1" applyAlignment="1" applyProtection="1">
      <alignment horizontal="left" wrapText="1"/>
    </xf>
    <xf numFmtId="49" fontId="20" fillId="0" borderId="2" xfId="1" applyNumberFormat="1" applyFont="1" applyFill="1" applyBorder="1" applyAlignment="1" applyProtection="1">
      <alignment horizontal="left" vertical="center" wrapText="1"/>
    </xf>
    <xf numFmtId="4" fontId="20" fillId="0" borderId="2" xfId="0" applyNumberFormat="1" applyFont="1" applyFill="1" applyBorder="1" applyAlignment="1" applyProtection="1">
      <alignment horizontal="right" wrapText="1"/>
    </xf>
    <xf numFmtId="4" fontId="20" fillId="0" borderId="2" xfId="0" applyNumberFormat="1" applyFont="1" applyFill="1" applyBorder="1" applyAlignment="1" applyProtection="1">
      <alignment horizontal="right" wrapText="1"/>
      <protection locked="0"/>
    </xf>
    <xf numFmtId="4" fontId="17" fillId="0" borderId="2" xfId="0" applyNumberFormat="1" applyFont="1" applyFill="1" applyBorder="1" applyAlignment="1" applyProtection="1">
      <alignment horizontal="right" wrapText="1"/>
    </xf>
    <xf numFmtId="4" fontId="17" fillId="0" borderId="2" xfId="0" applyNumberFormat="1" applyFont="1" applyFill="1" applyBorder="1" applyAlignment="1" applyProtection="1">
      <alignment horizontal="right" wrapText="1"/>
      <protection locked="0"/>
    </xf>
    <xf numFmtId="0" fontId="14" fillId="2" borderId="2" xfId="0" applyFont="1" applyFill="1" applyBorder="1" applyAlignment="1" applyProtection="1">
      <alignment vertical="top" wrapText="1"/>
    </xf>
    <xf numFmtId="0" fontId="110" fillId="0" borderId="2" xfId="0" quotePrefix="1" applyFont="1" applyBorder="1" applyAlignment="1" applyProtection="1">
      <alignment vertical="top" wrapText="1"/>
    </xf>
    <xf numFmtId="0" fontId="17" fillId="0" borderId="2" xfId="0" applyFont="1" applyBorder="1" applyAlignment="1" applyProtection="1">
      <alignment wrapText="1"/>
    </xf>
    <xf numFmtId="0" fontId="17" fillId="0" borderId="2" xfId="0" quotePrefix="1" applyFont="1" applyBorder="1" applyAlignment="1" applyProtection="1">
      <alignment wrapText="1"/>
    </xf>
    <xf numFmtId="0" fontId="17" fillId="0" borderId="2" xfId="0" applyFont="1" applyBorder="1" applyAlignment="1" applyProtection="1">
      <alignment vertical="justify" wrapText="1"/>
    </xf>
    <xf numFmtId="0" fontId="20" fillId="0" borderId="2" xfId="1" applyFont="1" applyFill="1" applyBorder="1" applyAlignment="1" applyProtection="1">
      <alignment horizontal="left" vertical="top" wrapText="1"/>
    </xf>
    <xf numFmtId="0" fontId="111" fillId="0" borderId="2" xfId="0" applyFont="1" applyBorder="1" applyAlignment="1">
      <alignment horizontal="center" wrapText="1"/>
    </xf>
    <xf numFmtId="0" fontId="14" fillId="2" borderId="2" xfId="0" applyFont="1" applyFill="1" applyBorder="1" applyAlignment="1" applyProtection="1">
      <alignment vertical="center" wrapText="1"/>
    </xf>
    <xf numFmtId="0" fontId="14" fillId="0" borderId="2" xfId="0" applyFont="1" applyFill="1" applyBorder="1" applyAlignment="1" applyProtection="1">
      <alignment horizontal="right" vertical="top" wrapText="1"/>
    </xf>
    <xf numFmtId="0" fontId="17" fillId="0" borderId="2" xfId="0" applyFont="1" applyBorder="1" applyAlignment="1" applyProtection="1">
      <alignment horizontal="right" vertical="top" wrapText="1"/>
    </xf>
    <xf numFmtId="0" fontId="14" fillId="0" borderId="2" xfId="0" applyFont="1" applyBorder="1" applyAlignment="1" applyProtection="1">
      <alignment horizontal="right" vertical="top" wrapText="1"/>
    </xf>
    <xf numFmtId="0" fontId="15" fillId="0" borderId="2" xfId="0" applyFont="1" applyBorder="1" applyAlignment="1" applyProtection="1">
      <alignment wrapText="1"/>
    </xf>
    <xf numFmtId="4" fontId="15" fillId="0" borderId="2" xfId="0" applyNumberFormat="1" applyFont="1" applyBorder="1" applyAlignment="1" applyProtection="1">
      <alignment horizontal="right" vertical="top" wrapText="1"/>
    </xf>
    <xf numFmtId="4" fontId="15" fillId="0" borderId="2" xfId="0" applyNumberFormat="1" applyFont="1" applyBorder="1" applyAlignment="1" applyProtection="1">
      <alignment horizontal="right" vertical="top" wrapText="1"/>
      <protection locked="0"/>
    </xf>
    <xf numFmtId="4" fontId="17" fillId="0" borderId="2" xfId="6" applyNumberFormat="1" applyFont="1" applyBorder="1" applyAlignment="1" applyProtection="1">
      <alignment horizontal="right" vertical="top" wrapText="1"/>
      <protection locked="0"/>
    </xf>
    <xf numFmtId="3" fontId="17" fillId="0" borderId="2" xfId="0" applyNumberFormat="1" applyFont="1" applyFill="1" applyBorder="1" applyAlignment="1" applyProtection="1">
      <alignment horizontal="right" vertical="top" wrapText="1"/>
    </xf>
    <xf numFmtId="4" fontId="17" fillId="0" borderId="2" xfId="0" applyNumberFormat="1" applyFont="1" applyFill="1" applyBorder="1" applyAlignment="1" applyProtection="1">
      <alignment horizontal="right" vertical="top" wrapText="1"/>
      <protection locked="0"/>
    </xf>
    <xf numFmtId="4" fontId="17" fillId="0" borderId="2" xfId="0" applyNumberFormat="1" applyFont="1" applyBorder="1" applyAlignment="1" applyProtection="1">
      <alignment horizontal="right" vertical="top" wrapText="1"/>
      <protection locked="0"/>
    </xf>
    <xf numFmtId="4" fontId="17" fillId="0" borderId="2" xfId="0" applyNumberFormat="1" applyFont="1" applyBorder="1" applyAlignment="1" applyProtection="1">
      <alignment horizontal="right" vertical="top" wrapText="1"/>
    </xf>
    <xf numFmtId="4" fontId="14" fillId="0" borderId="2" xfId="0" applyNumberFormat="1" applyFont="1" applyFill="1" applyBorder="1" applyAlignment="1" applyProtection="1">
      <alignment horizontal="right" vertical="top" wrapText="1"/>
      <protection locked="0"/>
    </xf>
    <xf numFmtId="4" fontId="112" fillId="76" borderId="2" xfId="1084" applyNumberFormat="1" applyFont="1" applyFill="1" applyBorder="1" applyAlignment="1">
      <alignment vertical="top" wrapText="1"/>
    </xf>
    <xf numFmtId="0" fontId="17" fillId="0" borderId="2" xfId="0" applyFont="1" applyFill="1" applyBorder="1" applyAlignment="1" applyProtection="1">
      <alignment wrapText="1"/>
    </xf>
    <xf numFmtId="4" fontId="14" fillId="76" borderId="2" xfId="1084" applyNumberFormat="1" applyFont="1" applyFill="1" applyBorder="1" applyAlignment="1">
      <alignment horizontal="right" wrapText="1"/>
    </xf>
    <xf numFmtId="4" fontId="15" fillId="0" borderId="2" xfId="1084" applyNumberFormat="1" applyFont="1" applyBorder="1" applyAlignment="1">
      <alignment horizontal="right" wrapText="1"/>
    </xf>
    <xf numFmtId="4" fontId="15" fillId="76" borderId="2" xfId="1084" applyNumberFormat="1" applyFont="1" applyFill="1" applyBorder="1" applyAlignment="1">
      <alignment horizontal="right" wrapText="1"/>
    </xf>
    <xf numFmtId="0" fontId="17" fillId="0" borderId="2" xfId="26" applyFont="1" applyBorder="1" applyAlignment="1" applyProtection="1">
      <alignment horizontal="right" wrapText="1"/>
    </xf>
    <xf numFmtId="4" fontId="17" fillId="0" borderId="2" xfId="6" applyNumberFormat="1" applyFont="1" applyBorder="1" applyAlignment="1" applyProtection="1">
      <alignment horizontal="right" wrapText="1"/>
      <protection locked="0"/>
    </xf>
    <xf numFmtId="4" fontId="112" fillId="76" borderId="2" xfId="1084" applyNumberFormat="1" applyFont="1" applyFill="1" applyBorder="1" applyAlignment="1">
      <alignment horizontal="left" vertical="top" wrapText="1"/>
    </xf>
    <xf numFmtId="0" fontId="17" fillId="0" borderId="0" xfId="6" applyFont="1" applyAlignment="1" applyProtection="1">
      <alignment wrapText="1"/>
    </xf>
    <xf numFmtId="195" fontId="14" fillId="0" borderId="2" xfId="1084" applyNumberFormat="1" applyFont="1" applyBorder="1" applyAlignment="1">
      <alignment horizontal="left" vertical="top" wrapText="1"/>
    </xf>
    <xf numFmtId="49" fontId="20" fillId="0" borderId="2" xfId="6" applyNumberFormat="1" applyFont="1" applyFill="1" applyBorder="1" applyAlignment="1" applyProtection="1">
      <alignment horizontal="center" vertical="top" wrapText="1"/>
    </xf>
    <xf numFmtId="49" fontId="20" fillId="0" borderId="2" xfId="6" applyNumberFormat="1" applyFont="1" applyBorder="1" applyAlignment="1" applyProtection="1">
      <alignment horizontal="center" vertical="top" wrapText="1"/>
    </xf>
    <xf numFmtId="0" fontId="17" fillId="0" borderId="2" xfId="6" applyFont="1" applyBorder="1" applyAlignment="1" applyProtection="1">
      <alignment horizontal="center" vertical="top" wrapText="1"/>
    </xf>
    <xf numFmtId="0" fontId="17" fillId="0" borderId="2" xfId="6" applyFont="1" applyBorder="1" applyAlignment="1" applyProtection="1">
      <alignment horizontal="left" wrapText="1"/>
    </xf>
    <xf numFmtId="4" fontId="17" fillId="0" borderId="2" xfId="6" applyNumberFormat="1" applyFont="1" applyBorder="1" applyAlignment="1" applyProtection="1">
      <alignment wrapText="1"/>
    </xf>
    <xf numFmtId="0" fontId="17" fillId="0" borderId="2" xfId="6" applyFont="1" applyBorder="1" applyAlignment="1" applyProtection="1">
      <alignment wrapText="1"/>
    </xf>
    <xf numFmtId="0" fontId="17" fillId="0" borderId="2" xfId="6" applyFont="1" applyFill="1" applyBorder="1" applyAlignment="1" applyProtection="1">
      <alignment wrapText="1"/>
    </xf>
    <xf numFmtId="49" fontId="17" fillId="0" borderId="2" xfId="6" applyNumberFormat="1" applyFont="1" applyBorder="1" applyAlignment="1" applyProtection="1">
      <alignment horizontal="center" vertical="top" wrapText="1"/>
    </xf>
    <xf numFmtId="49" fontId="17" fillId="0" borderId="2" xfId="6" applyNumberFormat="1" applyFont="1" applyBorder="1" applyAlignment="1" applyProtection="1">
      <alignment horizontal="left" vertical="top" wrapText="1"/>
    </xf>
    <xf numFmtId="49" fontId="17" fillId="0" borderId="2" xfId="6" applyNumberFormat="1" applyFont="1" applyBorder="1" applyAlignment="1" applyProtection="1">
      <alignment horizontal="right" vertical="top" wrapText="1"/>
    </xf>
    <xf numFmtId="49" fontId="20" fillId="0" borderId="2" xfId="6" applyNumberFormat="1" applyFont="1" applyBorder="1" applyAlignment="1" applyProtection="1">
      <alignment horizontal="left" vertical="top" wrapText="1"/>
    </xf>
    <xf numFmtId="196" fontId="14" fillId="0" borderId="2" xfId="1084" applyNumberFormat="1" applyFont="1" applyBorder="1" applyAlignment="1">
      <alignment horizontal="left" vertical="top" wrapText="1"/>
    </xf>
    <xf numFmtId="49" fontId="20" fillId="0" borderId="2" xfId="6" applyNumberFormat="1" applyFont="1" applyFill="1" applyBorder="1" applyAlignment="1" applyProtection="1">
      <alignment horizontal="left" vertical="top" wrapText="1"/>
    </xf>
    <xf numFmtId="0" fontId="17" fillId="0" borderId="2" xfId="6" applyFont="1" applyBorder="1" applyAlignment="1" applyProtection="1">
      <alignment horizontal="left" vertical="top" wrapText="1"/>
    </xf>
    <xf numFmtId="0" fontId="20" fillId="0" borderId="2" xfId="6" applyFont="1" applyBorder="1" applyAlignment="1" applyProtection="1">
      <alignment horizontal="left" vertical="top" wrapText="1"/>
    </xf>
    <xf numFmtId="0" fontId="17" fillId="0" borderId="2" xfId="6" applyFont="1" applyBorder="1" applyAlignment="1" applyProtection="1">
      <alignment wrapText="1"/>
      <protection locked="0"/>
    </xf>
    <xf numFmtId="0" fontId="17" fillId="0" borderId="2" xfId="20" applyNumberFormat="1" applyFont="1" applyBorder="1" applyAlignment="1" applyProtection="1">
      <alignment horizontal="left" vertical="top" wrapText="1"/>
    </xf>
    <xf numFmtId="4" fontId="17" fillId="0" borderId="2" xfId="6" applyNumberFormat="1" applyFont="1" applyFill="1" applyBorder="1" applyAlignment="1" applyProtection="1">
      <alignment wrapText="1"/>
      <protection locked="0"/>
    </xf>
    <xf numFmtId="3" fontId="17" fillId="0" borderId="2" xfId="6" applyNumberFormat="1" applyFont="1" applyBorder="1" applyAlignment="1" applyProtection="1">
      <alignment horizontal="center" wrapText="1"/>
    </xf>
    <xf numFmtId="4" fontId="17" fillId="0" borderId="2" xfId="6" applyNumberFormat="1" applyFont="1" applyBorder="1" applyAlignment="1" applyProtection="1">
      <alignment wrapText="1"/>
      <protection locked="0"/>
    </xf>
    <xf numFmtId="49" fontId="20" fillId="0" borderId="2" xfId="21" applyNumberFormat="1" applyFont="1" applyFill="1" applyBorder="1" applyAlignment="1" applyProtection="1">
      <alignment horizontal="center" wrapText="1"/>
    </xf>
    <xf numFmtId="0" fontId="17" fillId="0" borderId="2" xfId="21" applyFont="1" applyBorder="1" applyAlignment="1" applyProtection="1">
      <alignment horizontal="left" vertical="top" wrapText="1"/>
    </xf>
    <xf numFmtId="3" fontId="17" fillId="0" borderId="2" xfId="21" applyNumberFormat="1" applyFont="1" applyFill="1" applyBorder="1" applyAlignment="1" applyProtection="1">
      <alignment horizontal="center" wrapText="1"/>
    </xf>
    <xf numFmtId="0" fontId="17" fillId="0" borderId="2" xfId="21" applyFont="1" applyFill="1" applyBorder="1" applyAlignment="1" applyProtection="1">
      <alignment wrapText="1"/>
      <protection locked="0"/>
    </xf>
    <xf numFmtId="197" fontId="14" fillId="0" borderId="2" xfId="1084" applyNumberFormat="1" applyFont="1" applyBorder="1" applyAlignment="1">
      <alignment horizontal="left" vertical="top" wrapText="1"/>
    </xf>
    <xf numFmtId="0" fontId="17" fillId="0" borderId="2" xfId="6" applyFont="1" applyBorder="1" applyAlignment="1" applyProtection="1">
      <alignment horizontal="right" wrapText="1"/>
      <protection locked="0"/>
    </xf>
    <xf numFmtId="49" fontId="17" fillId="0" borderId="2" xfId="6" applyNumberFormat="1" applyFont="1" applyBorder="1" applyAlignment="1" applyProtection="1">
      <alignment horizontal="left" wrapText="1"/>
    </xf>
    <xf numFmtId="4" fontId="13" fillId="0" borderId="2" xfId="0" applyNumberFormat="1" applyFont="1" applyBorder="1" applyAlignment="1" applyProtection="1">
      <alignment wrapText="1"/>
      <protection locked="0"/>
    </xf>
    <xf numFmtId="198" fontId="14" fillId="0" borderId="2" xfId="1084" applyNumberFormat="1" applyFont="1" applyBorder="1" applyAlignment="1">
      <alignment horizontal="left" vertical="top" wrapText="1"/>
    </xf>
    <xf numFmtId="4" fontId="17" fillId="2" borderId="2" xfId="6" applyNumberFormat="1" applyFont="1" applyFill="1" applyBorder="1" applyAlignment="1" applyProtection="1">
      <alignment wrapText="1"/>
    </xf>
    <xf numFmtId="0" fontId="20" fillId="3" borderId="2" xfId="6" applyFont="1" applyFill="1" applyBorder="1" applyAlignment="1" applyProtection="1">
      <alignment wrapText="1"/>
    </xf>
    <xf numFmtId="0" fontId="20" fillId="3" borderId="2" xfId="6" applyFont="1" applyFill="1" applyBorder="1" applyAlignment="1" applyProtection="1">
      <alignment horizontal="left" wrapText="1"/>
    </xf>
    <xf numFmtId="0" fontId="20" fillId="0" borderId="2" xfId="0" applyFont="1" applyFill="1" applyBorder="1" applyAlignment="1" applyProtection="1">
      <alignment horizontal="right" wrapText="1"/>
    </xf>
    <xf numFmtId="0" fontId="17" fillId="0" borderId="2" xfId="26" applyFont="1" applyBorder="1" applyAlignment="1" applyProtection="1">
      <alignment horizontal="right" wrapText="1"/>
      <protection locked="0"/>
    </xf>
    <xf numFmtId="0" fontId="17" fillId="0" borderId="2" xfId="0" applyFont="1" applyFill="1" applyBorder="1" applyAlignment="1" applyProtection="1">
      <alignment horizontal="right" wrapText="1"/>
    </xf>
    <xf numFmtId="0" fontId="17" fillId="0" borderId="2" xfId="26" applyFont="1" applyBorder="1" applyAlignment="1" applyProtection="1">
      <alignment wrapText="1"/>
    </xf>
    <xf numFmtId="199" fontId="21" fillId="0" borderId="2" xfId="1084" applyNumberFormat="1" applyFont="1" applyBorder="1" applyAlignment="1">
      <alignment horizontal="left" vertical="top" wrapText="1"/>
    </xf>
    <xf numFmtId="0" fontId="13" fillId="0" borderId="2" xfId="0" applyFont="1" applyBorder="1" applyAlignment="1">
      <alignment horizontal="left" vertical="top" wrapText="1"/>
    </xf>
    <xf numFmtId="0" fontId="20" fillId="2" borderId="2" xfId="0" applyFont="1" applyFill="1" applyBorder="1" applyAlignment="1" applyProtection="1">
      <alignment vertical="top" wrapText="1"/>
    </xf>
    <xf numFmtId="0" fontId="20" fillId="2" borderId="2" xfId="0" applyFont="1" applyFill="1" applyBorder="1" applyAlignment="1" applyProtection="1">
      <alignment horizontal="right" vertical="top" wrapText="1"/>
    </xf>
    <xf numFmtId="4" fontId="20" fillId="2" borderId="2" xfId="0" applyNumberFormat="1" applyFont="1" applyFill="1" applyBorder="1" applyAlignment="1" applyProtection="1">
      <alignment horizontal="right" vertical="top" wrapText="1"/>
      <protection locked="0"/>
    </xf>
    <xf numFmtId="0" fontId="20" fillId="0" borderId="2" xfId="0" applyFont="1" applyFill="1" applyBorder="1" applyAlignment="1" applyProtection="1">
      <alignment horizontal="right" vertical="top" wrapText="1"/>
    </xf>
    <xf numFmtId="4" fontId="20" fillId="0" borderId="2" xfId="0" applyNumberFormat="1" applyFont="1" applyFill="1" applyBorder="1" applyAlignment="1" applyProtection="1">
      <alignment horizontal="right" vertical="top" wrapText="1"/>
    </xf>
    <xf numFmtId="4" fontId="20" fillId="0" borderId="2" xfId="0" applyNumberFormat="1" applyFont="1" applyFill="1" applyBorder="1" applyAlignment="1" applyProtection="1">
      <alignment horizontal="right" vertical="top" wrapText="1"/>
      <protection locked="0"/>
    </xf>
    <xf numFmtId="4" fontId="17" fillId="0" borderId="2" xfId="0" applyNumberFormat="1" applyFont="1" applyFill="1" applyBorder="1" applyAlignment="1" applyProtection="1">
      <alignment horizontal="right" vertical="top" wrapText="1"/>
    </xf>
    <xf numFmtId="0" fontId="17" fillId="0" borderId="2" xfId="1" quotePrefix="1" applyFont="1" applyBorder="1" applyAlignment="1" applyProtection="1">
      <alignment vertical="top" wrapText="1"/>
    </xf>
    <xf numFmtId="0" fontId="17" fillId="0" borderId="2" xfId="1" applyFont="1" applyBorder="1" applyAlignment="1" applyProtection="1">
      <alignment horizontal="right" vertical="top"/>
    </xf>
    <xf numFmtId="0" fontId="17" fillId="0" borderId="2" xfId="1" applyFont="1" applyBorder="1" applyAlignment="1" applyProtection="1">
      <alignment wrapText="1"/>
    </xf>
    <xf numFmtId="0" fontId="17" fillId="0" borderId="2" xfId="1" applyFont="1" applyBorder="1" applyAlignment="1" applyProtection="1">
      <alignment horizontal="right"/>
    </xf>
    <xf numFmtId="0" fontId="114" fillId="0" borderId="2" xfId="0" applyFont="1" applyBorder="1" applyAlignment="1" applyProtection="1">
      <alignment horizontal="right" wrapText="1"/>
    </xf>
    <xf numFmtId="4" fontId="114" fillId="0" borderId="2" xfId="0" applyNumberFormat="1" applyFont="1" applyBorder="1" applyAlignment="1" applyProtection="1">
      <alignment horizontal="right" wrapText="1"/>
    </xf>
    <xf numFmtId="0" fontId="114" fillId="0" borderId="2" xfId="0" applyFont="1" applyBorder="1" applyAlignment="1" applyProtection="1">
      <alignment vertical="top" wrapText="1"/>
    </xf>
    <xf numFmtId="4" fontId="114" fillId="0" borderId="2" xfId="0" applyNumberFormat="1" applyFont="1" applyBorder="1" applyAlignment="1" applyProtection="1">
      <alignment horizontal="right" wrapText="1"/>
      <protection locked="0"/>
    </xf>
    <xf numFmtId="49" fontId="114" fillId="0" borderId="2" xfId="1" applyNumberFormat="1" applyFont="1" applyFill="1" applyBorder="1" applyAlignment="1" applyProtection="1">
      <alignment horizontal="right" vertical="top" wrapText="1"/>
    </xf>
    <xf numFmtId="16" fontId="18" fillId="0" borderId="2" xfId="0" applyNumberFormat="1" applyFont="1" applyBorder="1" applyProtection="1"/>
    <xf numFmtId="9" fontId="19" fillId="0" borderId="2" xfId="0" applyNumberFormat="1" applyFont="1" applyBorder="1" applyAlignment="1" applyProtection="1">
      <alignment vertical="top" wrapText="1"/>
    </xf>
    <xf numFmtId="0" fontId="15" fillId="0" borderId="0" xfId="0" applyFont="1" applyFill="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pplyAlignment="1">
      <alignment horizontal="left" wrapText="1"/>
    </xf>
    <xf numFmtId="190" fontId="116" fillId="0" borderId="2" xfId="1084" applyNumberFormat="1" applyFont="1" applyBorder="1" applyAlignment="1">
      <alignment horizontal="left" vertical="top" wrapText="1"/>
    </xf>
    <xf numFmtId="0" fontId="112" fillId="0" borderId="2" xfId="0" applyFont="1" applyBorder="1" applyAlignment="1" applyProtection="1">
      <alignment vertical="top" wrapText="1"/>
    </xf>
    <xf numFmtId="0" fontId="111" fillId="0" borderId="2" xfId="0" applyFont="1" applyBorder="1" applyAlignment="1" applyProtection="1">
      <alignment horizontal="right" wrapText="1"/>
    </xf>
    <xf numFmtId="4" fontId="111" fillId="0" borderId="2" xfId="0" applyNumberFormat="1" applyFont="1" applyBorder="1" applyAlignment="1" applyProtection="1">
      <alignment horizontal="right" wrapText="1"/>
    </xf>
    <xf numFmtId="4" fontId="111" fillId="0" borderId="2" xfId="0" applyNumberFormat="1" applyFont="1" applyBorder="1" applyAlignment="1" applyProtection="1">
      <alignment horizontal="right" wrapText="1"/>
      <protection locked="0"/>
    </xf>
    <xf numFmtId="49" fontId="112" fillId="0" borderId="2" xfId="1" applyNumberFormat="1" applyFont="1" applyFill="1" applyBorder="1" applyAlignment="1" applyProtection="1">
      <alignment horizontal="left" vertical="top" wrapText="1"/>
    </xf>
    <xf numFmtId="0" fontId="111" fillId="0" borderId="2" xfId="0" applyFont="1" applyBorder="1" applyAlignment="1" applyProtection="1">
      <alignment horizontal="left" vertical="top" wrapText="1"/>
    </xf>
    <xf numFmtId="0" fontId="111" fillId="0" borderId="2" xfId="0" applyFont="1" applyBorder="1" applyAlignment="1" applyProtection="1">
      <alignment vertical="top" wrapText="1"/>
    </xf>
    <xf numFmtId="0" fontId="111" fillId="0" borderId="2" xfId="0" quotePrefix="1" applyFont="1" applyBorder="1" applyAlignment="1" applyProtection="1">
      <alignment vertical="top" wrapText="1"/>
    </xf>
    <xf numFmtId="0" fontId="111" fillId="0" borderId="2" xfId="0" applyFont="1" applyBorder="1" applyAlignment="1" applyProtection="1">
      <alignment horizontal="right" vertical="top" wrapText="1"/>
      <protection locked="0"/>
    </xf>
    <xf numFmtId="0" fontId="111" fillId="0" borderId="2" xfId="0" applyFont="1" applyBorder="1" applyAlignment="1" applyProtection="1">
      <alignment horizontal="right" vertical="top" wrapText="1"/>
    </xf>
    <xf numFmtId="0" fontId="112" fillId="0" borderId="2" xfId="0" applyFont="1" applyBorder="1" applyAlignment="1">
      <alignment horizontal="justify" vertical="top" wrapText="1"/>
    </xf>
    <xf numFmtId="4" fontId="111" fillId="0" borderId="2" xfId="0" applyNumberFormat="1" applyFont="1" applyBorder="1" applyAlignment="1">
      <alignment horizontal="right" wrapText="1"/>
    </xf>
    <xf numFmtId="0" fontId="111" fillId="0" borderId="2" xfId="0" applyFont="1" applyBorder="1" applyAlignment="1">
      <alignment horizontal="left" vertical="top" wrapText="1"/>
    </xf>
    <xf numFmtId="0" fontId="111" fillId="0" borderId="2" xfId="0" applyFont="1" applyBorder="1" applyAlignment="1">
      <alignment horizontal="right" wrapText="1"/>
    </xf>
    <xf numFmtId="0" fontId="112" fillId="0" borderId="2" xfId="0" applyFont="1" applyBorder="1" applyAlignment="1" applyProtection="1">
      <alignment horizontal="left"/>
    </xf>
    <xf numFmtId="49" fontId="111" fillId="0" borderId="2" xfId="1" applyNumberFormat="1" applyFont="1" applyFill="1" applyBorder="1" applyAlignment="1" applyProtection="1">
      <alignment horizontal="left" vertical="top" wrapText="1"/>
    </xf>
    <xf numFmtId="0" fontId="111" fillId="0" borderId="2" xfId="0" applyFont="1" applyBorder="1" applyAlignment="1" applyProtection="1">
      <alignment wrapText="1"/>
    </xf>
    <xf numFmtId="0" fontId="112" fillId="0" borderId="2" xfId="0" applyFont="1" applyBorder="1" applyAlignment="1" applyProtection="1">
      <alignment horizontal="left" vertical="top" wrapText="1"/>
    </xf>
    <xf numFmtId="49" fontId="111" fillId="0" borderId="2" xfId="1" applyNumberFormat="1" applyFont="1" applyFill="1" applyBorder="1" applyAlignment="1" applyProtection="1">
      <alignment horizontal="left" wrapText="1"/>
    </xf>
    <xf numFmtId="4" fontId="111" fillId="0" borderId="2" xfId="0" applyNumberFormat="1" applyFont="1" applyFill="1" applyBorder="1" applyAlignment="1" applyProtection="1">
      <alignment horizontal="right" wrapText="1"/>
    </xf>
    <xf numFmtId="4" fontId="111" fillId="0" borderId="2" xfId="0" applyNumberFormat="1" applyFont="1" applyFill="1" applyBorder="1" applyAlignment="1" applyProtection="1">
      <alignment horizontal="right" wrapText="1"/>
      <protection locked="0"/>
    </xf>
    <xf numFmtId="49" fontId="112" fillId="0" borderId="2" xfId="1" applyNumberFormat="1" applyFont="1" applyFill="1" applyBorder="1" applyAlignment="1" applyProtection="1">
      <alignment vertical="top" wrapText="1"/>
    </xf>
    <xf numFmtId="0" fontId="112" fillId="0" borderId="2" xfId="0" applyFont="1" applyBorder="1" applyAlignment="1" applyProtection="1">
      <alignment horizontal="justify" vertical="top" wrapText="1"/>
    </xf>
    <xf numFmtId="49" fontId="111" fillId="0" borderId="2" xfId="1" applyNumberFormat="1" applyFont="1" applyFill="1" applyBorder="1" applyAlignment="1" applyProtection="1">
      <alignment horizontal="right" vertical="top" wrapText="1"/>
    </xf>
    <xf numFmtId="0" fontId="112" fillId="2" borderId="2" xfId="1" applyFont="1" applyFill="1" applyBorder="1" applyAlignment="1" applyProtection="1">
      <alignment horizontal="left" vertical="top" wrapText="1"/>
    </xf>
    <xf numFmtId="0" fontId="112" fillId="2" borderId="2" xfId="0" applyFont="1" applyFill="1" applyBorder="1" applyAlignment="1" applyProtection="1">
      <alignment vertical="top" wrapText="1"/>
    </xf>
    <xf numFmtId="0" fontId="112" fillId="2" borderId="2" xfId="0" applyFont="1" applyFill="1" applyBorder="1" applyAlignment="1" applyProtection="1">
      <alignment horizontal="right" wrapText="1"/>
    </xf>
    <xf numFmtId="4" fontId="112" fillId="2" borderId="2" xfId="0" applyNumberFormat="1" applyFont="1" applyFill="1" applyBorder="1" applyAlignment="1" applyProtection="1">
      <alignment horizontal="right" wrapText="1"/>
    </xf>
    <xf numFmtId="4" fontId="112" fillId="2" borderId="2" xfId="0" applyNumberFormat="1" applyFont="1" applyFill="1" applyBorder="1" applyAlignment="1" applyProtection="1">
      <alignment horizontal="right" wrapText="1"/>
      <protection locked="0"/>
    </xf>
    <xf numFmtId="4" fontId="116" fillId="76" borderId="2" xfId="1084" applyNumberFormat="1" applyFont="1" applyFill="1" applyBorder="1" applyAlignment="1">
      <alignment horizontal="left" vertical="top" wrapText="1"/>
    </xf>
    <xf numFmtId="4" fontId="116" fillId="76" borderId="2" xfId="1084" applyNumberFormat="1" applyFont="1" applyFill="1" applyBorder="1" applyAlignment="1">
      <alignment vertical="top" wrapText="1"/>
    </xf>
    <xf numFmtId="0" fontId="112" fillId="0" borderId="2" xfId="0" applyFont="1" applyFill="1" applyBorder="1" applyAlignment="1" applyProtection="1">
      <alignment horizontal="left" vertical="center" wrapText="1"/>
    </xf>
    <xf numFmtId="0" fontId="112" fillId="0" borderId="2" xfId="0" applyFont="1" applyFill="1" applyBorder="1" applyAlignment="1" applyProtection="1">
      <alignment vertical="top" wrapText="1"/>
    </xf>
    <xf numFmtId="0" fontId="112" fillId="0" borderId="2" xfId="0" applyFont="1" applyFill="1" applyBorder="1" applyAlignment="1" applyProtection="1">
      <alignment horizontal="right" wrapText="1"/>
    </xf>
    <xf numFmtId="4" fontId="112" fillId="0" borderId="2" xfId="0" applyNumberFormat="1" applyFont="1" applyFill="1" applyBorder="1" applyAlignment="1" applyProtection="1">
      <alignment horizontal="right" wrapText="1"/>
    </xf>
    <xf numFmtId="4" fontId="112" fillId="0" borderId="2" xfId="0" applyNumberFormat="1" applyFont="1" applyFill="1" applyBorder="1" applyAlignment="1" applyProtection="1">
      <alignment horizontal="right" wrapText="1"/>
      <protection locked="0"/>
    </xf>
    <xf numFmtId="192" fontId="116" fillId="0" borderId="2" xfId="1084" applyNumberFormat="1" applyFont="1" applyBorder="1" applyAlignment="1">
      <alignment horizontal="left" vertical="top" wrapText="1"/>
    </xf>
    <xf numFmtId="0" fontId="112" fillId="0" borderId="2" xfId="0" applyFont="1" applyBorder="1" applyAlignment="1" applyProtection="1">
      <alignment vertical="center" wrapText="1"/>
    </xf>
    <xf numFmtId="0" fontId="112" fillId="0" borderId="2" xfId="0" applyFont="1" applyBorder="1" applyProtection="1"/>
    <xf numFmtId="0" fontId="112" fillId="0" borderId="2" xfId="0" applyFont="1" applyFill="1" applyBorder="1" applyProtection="1"/>
    <xf numFmtId="49" fontId="111" fillId="0" borderId="2" xfId="1" applyNumberFormat="1" applyFont="1" applyFill="1" applyBorder="1" applyAlignment="1" applyProtection="1">
      <alignment horizontal="right" wrapText="1"/>
    </xf>
    <xf numFmtId="0" fontId="111" fillId="0" borderId="2" xfId="0" applyFont="1" applyBorder="1" applyAlignment="1">
      <alignment horizontal="justify" vertical="top" wrapText="1"/>
    </xf>
    <xf numFmtId="0" fontId="111" fillId="0" borderId="2" xfId="0" applyFont="1" applyBorder="1" applyAlignment="1">
      <alignment vertical="top" wrapText="1"/>
    </xf>
    <xf numFmtId="4" fontId="112" fillId="0" borderId="2" xfId="1084" applyNumberFormat="1" applyFont="1" applyFill="1" applyBorder="1" applyAlignment="1">
      <alignment horizontal="left" vertical="top" wrapText="1"/>
    </xf>
    <xf numFmtId="4" fontId="112" fillId="0" borderId="2" xfId="1084" applyNumberFormat="1" applyFont="1" applyFill="1" applyBorder="1" applyAlignment="1">
      <alignment vertical="top" wrapText="1"/>
    </xf>
    <xf numFmtId="164" fontId="19" fillId="0" borderId="0" xfId="878" applyNumberFormat="1" applyFont="1" applyFill="1" applyBorder="1" applyAlignment="1" applyProtection="1">
      <alignment horizontal="right" vertical="center"/>
    </xf>
    <xf numFmtId="164" fontId="19" fillId="0" borderId="0" xfId="878" applyNumberFormat="1" applyFont="1" applyBorder="1" applyAlignment="1" applyProtection="1">
      <alignment horizontal="right" vertical="center"/>
    </xf>
    <xf numFmtId="0" fontId="112" fillId="0" borderId="2" xfId="0" applyFont="1" applyBorder="1" applyAlignment="1">
      <alignment vertical="top" wrapText="1"/>
    </xf>
    <xf numFmtId="191" fontId="116" fillId="0" borderId="2" xfId="1084" applyNumberFormat="1" applyFont="1" applyBorder="1" applyAlignment="1">
      <alignment horizontal="left" vertical="top" wrapText="1"/>
    </xf>
    <xf numFmtId="49" fontId="111" fillId="0" borderId="2" xfId="0" applyNumberFormat="1" applyFont="1" applyBorder="1" applyAlignment="1">
      <alignment horizontal="left" vertical="top" wrapText="1"/>
    </xf>
    <xf numFmtId="49" fontId="111" fillId="0" borderId="2" xfId="0" quotePrefix="1" applyNumberFormat="1" applyFont="1" applyBorder="1" applyAlignment="1">
      <alignment horizontal="justify" vertical="top" wrapText="1"/>
    </xf>
    <xf numFmtId="49" fontId="111" fillId="0" borderId="2" xfId="0" quotePrefix="1" applyNumberFormat="1" applyFont="1" applyBorder="1" applyAlignment="1">
      <alignment horizontal="left" vertical="top" wrapText="1"/>
    </xf>
    <xf numFmtId="0" fontId="111" fillId="0" borderId="2" xfId="0" applyFont="1" applyBorder="1" applyAlignment="1">
      <alignment horizontal="center" vertical="top" wrapText="1"/>
    </xf>
    <xf numFmtId="0" fontId="112" fillId="0" borderId="2" xfId="0" applyFont="1" applyBorder="1" applyAlignment="1">
      <alignment horizontal="left" vertical="justify" wrapText="1"/>
    </xf>
    <xf numFmtId="16" fontId="112" fillId="0" borderId="2" xfId="0" applyNumberFormat="1" applyFont="1" applyBorder="1" applyProtection="1"/>
    <xf numFmtId="9" fontId="112" fillId="0" borderId="2" xfId="0" applyNumberFormat="1" applyFont="1" applyBorder="1" applyAlignment="1">
      <alignment wrapText="1"/>
    </xf>
    <xf numFmtId="4" fontId="111" fillId="0" borderId="2" xfId="0" applyNumberFormat="1" applyFont="1" applyBorder="1" applyAlignment="1">
      <alignment horizontal="justify" vertical="top" wrapText="1"/>
    </xf>
    <xf numFmtId="0" fontId="111" fillId="0" borderId="2" xfId="0" applyFont="1" applyBorder="1" applyAlignment="1" applyProtection="1">
      <alignment vertical="center" wrapText="1"/>
    </xf>
    <xf numFmtId="0" fontId="111" fillId="0" borderId="2" xfId="0" quotePrefix="1" applyFont="1" applyBorder="1" applyAlignment="1" applyProtection="1">
      <alignment vertical="center" wrapText="1"/>
    </xf>
    <xf numFmtId="49" fontId="111" fillId="0" borderId="2" xfId="0" applyNumberFormat="1" applyFont="1" applyBorder="1" applyAlignment="1" applyProtection="1">
      <alignment vertical="top" wrapText="1"/>
    </xf>
    <xf numFmtId="14" fontId="112" fillId="0" borderId="2" xfId="0" applyNumberFormat="1" applyFont="1" applyBorder="1" applyAlignment="1" applyProtection="1">
      <alignment horizontal="justify" vertical="top" wrapText="1"/>
    </xf>
    <xf numFmtId="49" fontId="112" fillId="0" borderId="2" xfId="0" applyNumberFormat="1" applyFont="1" applyBorder="1" applyAlignment="1" applyProtection="1">
      <alignment vertical="top" wrapText="1"/>
    </xf>
    <xf numFmtId="49" fontId="111" fillId="0" borderId="2" xfId="0" quotePrefix="1" applyNumberFormat="1" applyFont="1" applyBorder="1" applyAlignment="1" applyProtection="1">
      <alignment vertical="top" wrapText="1"/>
    </xf>
    <xf numFmtId="0" fontId="111" fillId="0" borderId="2" xfId="0" quotePrefix="1" applyFont="1" applyBorder="1" applyAlignment="1" applyProtection="1">
      <alignment wrapText="1"/>
    </xf>
    <xf numFmtId="0" fontId="111" fillId="0" borderId="2" xfId="0" quotePrefix="1" applyFont="1" applyFill="1" applyBorder="1" applyAlignment="1" applyProtection="1">
      <alignment wrapText="1"/>
    </xf>
    <xf numFmtId="9" fontId="111" fillId="0" borderId="2" xfId="0" applyNumberFormat="1" applyFont="1" applyBorder="1" applyAlignment="1">
      <alignment horizontal="left" vertical="top" wrapText="1"/>
    </xf>
    <xf numFmtId="4" fontId="111" fillId="0" borderId="2" xfId="0" applyNumberFormat="1" applyFont="1" applyBorder="1" applyAlignment="1">
      <alignment horizontal="left" vertical="top" wrapText="1"/>
    </xf>
    <xf numFmtId="0" fontId="122" fillId="0" borderId="2" xfId="0" applyFont="1" applyBorder="1" applyAlignment="1" applyProtection="1">
      <alignment vertical="top" wrapText="1"/>
    </xf>
    <xf numFmtId="0" fontId="111" fillId="0" borderId="2" xfId="0" applyFont="1" applyBorder="1" applyAlignment="1" applyProtection="1">
      <alignment vertical="justify" wrapText="1"/>
    </xf>
    <xf numFmtId="16" fontId="112" fillId="0" borderId="2" xfId="0" applyNumberFormat="1" applyFont="1" applyBorder="1" applyAlignment="1" applyProtection="1">
      <alignment vertical="top"/>
    </xf>
    <xf numFmtId="0" fontId="112" fillId="0" borderId="2" xfId="0" quotePrefix="1" applyFont="1" applyBorder="1" applyAlignment="1">
      <alignment horizontal="justify" vertical="top" wrapText="1"/>
    </xf>
    <xf numFmtId="0" fontId="111" fillId="0" borderId="2" xfId="0" quotePrefix="1" applyFont="1" applyBorder="1" applyAlignment="1">
      <alignment horizontal="left" vertical="top" wrapText="1"/>
    </xf>
    <xf numFmtId="0" fontId="111" fillId="0" borderId="2" xfId="0" quotePrefix="1" applyFont="1" applyBorder="1" applyAlignment="1">
      <alignment horizontal="justify" vertical="top" wrapText="1"/>
    </xf>
    <xf numFmtId="0" fontId="112" fillId="0" borderId="2" xfId="0" applyFont="1" applyBorder="1" applyAlignment="1">
      <alignment horizontal="left" vertical="top" wrapText="1"/>
    </xf>
    <xf numFmtId="193" fontId="116" fillId="0" borderId="2" xfId="1084" applyNumberFormat="1" applyFont="1" applyBorder="1" applyAlignment="1">
      <alignment horizontal="left" vertical="top" wrapText="1"/>
    </xf>
    <xf numFmtId="0" fontId="112" fillId="0" borderId="2" xfId="0" applyFont="1" applyBorder="1" applyAlignment="1" applyProtection="1">
      <alignment wrapText="1"/>
    </xf>
    <xf numFmtId="0" fontId="111" fillId="0" borderId="2" xfId="0" quotePrefix="1" applyFont="1" applyFill="1" applyBorder="1" applyAlignment="1">
      <alignment horizontal="justify" vertical="top" wrapText="1"/>
    </xf>
    <xf numFmtId="0" fontId="111" fillId="0" borderId="2" xfId="0" applyFont="1" applyFill="1" applyBorder="1" applyAlignment="1" applyProtection="1">
      <alignment vertical="top" wrapText="1"/>
    </xf>
    <xf numFmtId="49" fontId="111" fillId="0" borderId="2" xfId="0" applyNumberFormat="1" applyFont="1" applyBorder="1" applyAlignment="1">
      <alignment horizontal="justify" vertical="top" wrapText="1"/>
    </xf>
    <xf numFmtId="4" fontId="111" fillId="0" borderId="2" xfId="1797" applyNumberFormat="1" applyFont="1" applyFill="1" applyBorder="1" applyAlignment="1">
      <alignment horizontal="right"/>
    </xf>
    <xf numFmtId="4" fontId="111" fillId="0" borderId="2" xfId="0" applyNumberFormat="1" applyFont="1" applyBorder="1" applyAlignment="1" applyProtection="1">
      <alignment horizontal="right" vertical="center" wrapText="1"/>
      <protection locked="0"/>
    </xf>
    <xf numFmtId="4" fontId="116" fillId="76" borderId="2" xfId="1084" applyNumberFormat="1" applyFont="1" applyFill="1" applyBorder="1" applyAlignment="1">
      <alignment horizontal="right" wrapText="1"/>
    </xf>
    <xf numFmtId="0" fontId="111" fillId="0" borderId="2" xfId="0" applyFont="1" applyBorder="1" applyAlignment="1" applyProtection="1">
      <alignment horizontal="right" wrapText="1"/>
      <protection locked="0"/>
    </xf>
    <xf numFmtId="4" fontId="112" fillId="76" borderId="2" xfId="1084" applyNumberFormat="1" applyFont="1" applyFill="1" applyBorder="1" applyAlignment="1">
      <alignment horizontal="right" wrapText="1"/>
    </xf>
    <xf numFmtId="4" fontId="112" fillId="0" borderId="2" xfId="1084" applyNumberFormat="1" applyFont="1" applyFill="1" applyBorder="1" applyAlignment="1">
      <alignment horizontal="right" wrapText="1"/>
    </xf>
    <xf numFmtId="4" fontId="111" fillId="0" borderId="2" xfId="0" applyNumberFormat="1" applyFont="1" applyBorder="1" applyAlignment="1">
      <alignment horizontal="right"/>
    </xf>
    <xf numFmtId="4" fontId="111" fillId="0" borderId="2" xfId="1797" applyNumberFormat="1" applyFont="1" applyBorder="1" applyAlignment="1">
      <alignment horizontal="right"/>
    </xf>
    <xf numFmtId="49" fontId="17" fillId="2" borderId="2" xfId="1" applyNumberFormat="1" applyFont="1" applyFill="1" applyBorder="1" applyAlignment="1">
      <alignment horizontal="center" vertical="top" wrapText="1"/>
    </xf>
    <xf numFmtId="49" fontId="17" fillId="0" borderId="2" xfId="1" applyNumberFormat="1" applyFont="1" applyFill="1" applyBorder="1" applyAlignment="1">
      <alignment horizontal="center" vertical="top" wrapText="1"/>
    </xf>
    <xf numFmtId="0" fontId="115" fillId="0" borderId="2" xfId="0" applyFont="1" applyFill="1" applyBorder="1" applyAlignment="1">
      <alignment horizontal="left"/>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0" fontId="15" fillId="0" borderId="2" xfId="0" applyFont="1" applyBorder="1" applyAlignment="1">
      <alignment horizontal="left" wrapText="1"/>
    </xf>
    <xf numFmtId="0" fontId="15" fillId="0" borderId="2" xfId="0" applyFont="1" applyBorder="1" applyAlignment="1">
      <alignment horizontal="right" wrapText="1"/>
    </xf>
    <xf numFmtId="4" fontId="15" fillId="0" borderId="2" xfId="0" applyNumberFormat="1" applyFont="1" applyBorder="1" applyAlignment="1">
      <alignment horizontal="right" wrapText="1"/>
    </xf>
    <xf numFmtId="0" fontId="14" fillId="3" borderId="2"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112" fillId="0" borderId="2" xfId="0" applyFont="1" applyBorder="1" applyAlignment="1" applyProtection="1">
      <alignment horizontal="left" vertical="center" wrapText="1"/>
    </xf>
    <xf numFmtId="0" fontId="17" fillId="0" borderId="2" xfId="1" quotePrefix="1" applyFont="1" applyBorder="1" applyAlignment="1" applyProtection="1">
      <alignment wrapText="1"/>
    </xf>
    <xf numFmtId="0" fontId="20" fillId="0" borderId="2" xfId="0" applyFont="1" applyBorder="1" applyAlignment="1">
      <alignment horizontal="left"/>
    </xf>
    <xf numFmtId="0" fontId="17" fillId="0" borderId="2" xfId="1" applyFont="1" applyBorder="1" applyAlignment="1">
      <alignment horizontal="center"/>
    </xf>
    <xf numFmtId="0" fontId="17" fillId="0" borderId="2" xfId="0" applyFont="1" applyBorder="1"/>
    <xf numFmtId="0" fontId="17" fillId="0" borderId="2" xfId="0" applyFont="1" applyBorder="1" applyAlignment="1">
      <alignment vertical="top" wrapText="1"/>
    </xf>
    <xf numFmtId="49" fontId="17" fillId="0" borderId="2" xfId="6" quotePrefix="1" applyNumberFormat="1" applyFont="1" applyBorder="1" applyAlignment="1" applyProtection="1">
      <alignment horizontal="left" vertical="top" wrapText="1"/>
    </xf>
    <xf numFmtId="0" fontId="111" fillId="0" borderId="2" xfId="1" applyFont="1" applyBorder="1" applyAlignment="1">
      <alignment horizontal="center"/>
    </xf>
    <xf numFmtId="3" fontId="111" fillId="0" borderId="2" xfId="0" applyNumberFormat="1" applyFont="1" applyFill="1" applyBorder="1" applyAlignment="1">
      <alignment horizontal="right" wrapText="1"/>
    </xf>
    <xf numFmtId="49" fontId="20" fillId="0" borderId="2" xfId="6" applyNumberFormat="1" applyFont="1" applyBorder="1" applyAlignment="1" applyProtection="1">
      <alignment horizontal="center" wrapText="1"/>
    </xf>
    <xf numFmtId="0" fontId="17" fillId="0" borderId="2" xfId="0" applyFont="1" applyFill="1" applyBorder="1" applyAlignment="1" applyProtection="1">
      <alignment horizontal="right"/>
    </xf>
    <xf numFmtId="200" fontId="17" fillId="0" borderId="2" xfId="0" applyNumberFormat="1" applyFont="1" applyBorder="1" applyAlignment="1" applyProtection="1">
      <alignment horizontal="right" wrapText="1"/>
    </xf>
    <xf numFmtId="0" fontId="17" fillId="0" borderId="2" xfId="0" applyFont="1" applyBorder="1" applyAlignment="1">
      <alignment horizontal="left" vertical="top" wrapText="1"/>
    </xf>
    <xf numFmtId="0" fontId="17" fillId="0" borderId="2" xfId="0" applyFont="1" applyBorder="1" applyAlignment="1">
      <alignment horizontal="right"/>
    </xf>
    <xf numFmtId="1" fontId="17" fillId="0" borderId="2" xfId="0" applyNumberFormat="1" applyFont="1" applyBorder="1" applyAlignment="1">
      <alignment horizontal="right" wrapText="1"/>
    </xf>
    <xf numFmtId="200" fontId="17" fillId="0" borderId="2" xfId="0" applyNumberFormat="1" applyFont="1" applyBorder="1" applyAlignment="1">
      <alignment horizontal="right" wrapText="1"/>
    </xf>
    <xf numFmtId="1" fontId="17" fillId="0" borderId="2" xfId="0" applyNumberFormat="1" applyFont="1" applyFill="1" applyBorder="1" applyAlignment="1" applyProtection="1">
      <alignment horizontal="right" wrapText="1"/>
    </xf>
    <xf numFmtId="200" fontId="17" fillId="0" borderId="2" xfId="0" applyNumberFormat="1" applyFont="1" applyFill="1" applyBorder="1" applyAlignment="1" applyProtection="1">
      <alignment horizontal="right" wrapText="1"/>
    </xf>
    <xf numFmtId="1" fontId="17" fillId="0" borderId="2" xfId="0" applyNumberFormat="1" applyFont="1" applyBorder="1" applyAlignment="1" applyProtection="1">
      <alignment horizontal="right" wrapText="1"/>
    </xf>
    <xf numFmtId="0" fontId="17" fillId="0" borderId="2" xfId="0" applyFont="1" applyFill="1" applyBorder="1" applyAlignment="1" applyProtection="1">
      <alignment horizontal="justify" vertical="top" wrapText="1"/>
    </xf>
    <xf numFmtId="1" fontId="17" fillId="0" borderId="2" xfId="0" applyNumberFormat="1" applyFont="1" applyFill="1" applyBorder="1" applyAlignment="1" applyProtection="1">
      <alignment horizontal="right"/>
    </xf>
    <xf numFmtId="171" fontId="17" fillId="0" borderId="2" xfId="0" applyNumberFormat="1" applyFont="1" applyFill="1" applyBorder="1" applyAlignment="1">
      <alignment horizontal="right" wrapText="1"/>
    </xf>
    <xf numFmtId="1" fontId="17" fillId="0" borderId="2" xfId="0" applyNumberFormat="1" applyFont="1" applyFill="1" applyBorder="1" applyAlignment="1">
      <alignment horizontal="right" wrapText="1"/>
    </xf>
    <xf numFmtId="4" fontId="14" fillId="76" borderId="2" xfId="1084" applyNumberFormat="1" applyFont="1" applyFill="1" applyBorder="1" applyAlignment="1">
      <alignment horizontal="left" wrapText="1"/>
    </xf>
    <xf numFmtId="4" fontId="15" fillId="0" borderId="2" xfId="1084" applyNumberFormat="1" applyFont="1" applyBorder="1" applyAlignment="1">
      <alignment horizontal="left" wrapText="1"/>
    </xf>
    <xf numFmtId="4" fontId="15" fillId="76" borderId="2" xfId="1084" applyNumberFormat="1" applyFont="1" applyFill="1" applyBorder="1" applyAlignment="1">
      <alignment horizontal="left" wrapText="1"/>
    </xf>
    <xf numFmtId="4" fontId="20" fillId="0" borderId="2" xfId="6" applyNumberFormat="1" applyFont="1" applyBorder="1" applyAlignment="1" applyProtection="1">
      <alignment wrapText="1"/>
      <protection locked="0"/>
    </xf>
    <xf numFmtId="0" fontId="17" fillId="0" borderId="2" xfId="6" applyFont="1" applyFill="1" applyBorder="1" applyAlignment="1" applyProtection="1">
      <alignment horizontal="right" wrapText="1"/>
    </xf>
    <xf numFmtId="0" fontId="17" fillId="0" borderId="2" xfId="6" applyFont="1" applyBorder="1" applyAlignment="1" applyProtection="1">
      <alignment horizontal="right" wrapText="1"/>
    </xf>
    <xf numFmtId="4" fontId="17" fillId="2" borderId="2" xfId="6" applyNumberFormat="1" applyFont="1" applyFill="1" applyBorder="1" applyAlignment="1" applyProtection="1">
      <alignment horizontal="right" wrapText="1"/>
    </xf>
    <xf numFmtId="4" fontId="14" fillId="76" borderId="2" xfId="1084" applyNumberFormat="1" applyFont="1" applyFill="1" applyBorder="1" applyAlignment="1">
      <alignment wrapText="1"/>
    </xf>
    <xf numFmtId="3" fontId="17" fillId="0" borderId="2" xfId="6" applyNumberFormat="1" applyFont="1" applyBorder="1" applyAlignment="1" applyProtection="1">
      <alignment horizontal="center" wrapText="1"/>
      <protection locked="0"/>
    </xf>
    <xf numFmtId="49" fontId="20" fillId="0" borderId="2" xfId="6" applyNumberFormat="1" applyFont="1" applyFill="1" applyBorder="1" applyAlignment="1" applyProtection="1">
      <alignment horizontal="right" wrapText="1"/>
    </xf>
    <xf numFmtId="49" fontId="20" fillId="0" borderId="2" xfId="6" applyNumberFormat="1" applyFont="1" applyBorder="1" applyAlignment="1" applyProtection="1">
      <alignment horizontal="right" wrapText="1"/>
    </xf>
    <xf numFmtId="0" fontId="20" fillId="0" borderId="2" xfId="6" applyFont="1" applyBorder="1" applyAlignment="1" applyProtection="1">
      <alignment horizontal="right" wrapText="1"/>
    </xf>
    <xf numFmtId="0" fontId="17" fillId="0" borderId="2" xfId="21" applyFont="1" applyFill="1" applyBorder="1" applyAlignment="1" applyProtection="1">
      <alignment horizontal="right" wrapText="1"/>
    </xf>
    <xf numFmtId="0" fontId="20" fillId="3" borderId="2" xfId="6" applyFont="1" applyFill="1" applyBorder="1" applyAlignment="1" applyProtection="1">
      <alignment horizontal="right" wrapText="1"/>
    </xf>
    <xf numFmtId="0" fontId="13" fillId="0" borderId="2" xfId="0" applyFont="1" applyBorder="1" applyAlignment="1">
      <alignment horizontal="right" wrapText="1"/>
    </xf>
    <xf numFmtId="0" fontId="20" fillId="0" borderId="2" xfId="1814" applyFont="1" applyFill="1" applyBorder="1" applyAlignment="1" applyProtection="1">
      <alignment horizontal="left" vertical="top" wrapText="1"/>
      <protection locked="0"/>
    </xf>
    <xf numFmtId="1" fontId="17" fillId="0" borderId="2" xfId="1814" applyNumberFormat="1" applyFont="1" applyFill="1" applyBorder="1" applyAlignment="1" applyProtection="1">
      <alignment horizontal="right" wrapText="1"/>
      <protection locked="0"/>
    </xf>
    <xf numFmtId="0" fontId="17" fillId="0" borderId="2" xfId="0" applyFont="1" applyBorder="1" applyAlignment="1">
      <alignment wrapText="1"/>
    </xf>
    <xf numFmtId="0" fontId="111" fillId="0" borderId="2" xfId="0" applyFont="1" applyFill="1" applyBorder="1" applyAlignment="1">
      <alignment horizontal="left" vertical="top" wrapText="1"/>
    </xf>
    <xf numFmtId="0" fontId="111" fillId="0" borderId="2" xfId="0" applyFont="1" applyFill="1" applyBorder="1" applyAlignment="1">
      <alignment horizontal="right"/>
    </xf>
    <xf numFmtId="0" fontId="17" fillId="0" borderId="2" xfId="0" applyFont="1" applyFill="1" applyBorder="1" applyAlignment="1" applyProtection="1">
      <alignment horizontal="justify" vertical="top"/>
    </xf>
    <xf numFmtId="0" fontId="15" fillId="3" borderId="2" xfId="0" applyFont="1" applyFill="1" applyBorder="1" applyAlignment="1">
      <alignment horizontal="left" vertical="center" wrapText="1"/>
    </xf>
    <xf numFmtId="0" fontId="111" fillId="0" borderId="2" xfId="0" applyFont="1" applyBorder="1" applyAlignment="1">
      <alignment horizontal="left" vertical="center" wrapText="1"/>
    </xf>
    <xf numFmtId="0" fontId="112" fillId="0" borderId="2" xfId="0" applyFont="1" applyFill="1" applyBorder="1" applyAlignment="1">
      <alignment horizontal="left" vertical="top" wrapText="1"/>
    </xf>
    <xf numFmtId="0" fontId="111" fillId="0" borderId="2" xfId="0" applyFont="1" applyFill="1" applyBorder="1" applyAlignment="1" applyProtection="1">
      <alignment horizontal="left" vertical="top" wrapText="1"/>
    </xf>
    <xf numFmtId="196" fontId="124" fillId="0" borderId="2" xfId="1084" applyNumberFormat="1" applyFont="1" applyBorder="1" applyAlignment="1">
      <alignment horizontal="left" vertical="top" wrapText="1"/>
    </xf>
    <xf numFmtId="0" fontId="125" fillId="0" borderId="2" xfId="1814" applyFont="1" applyFill="1" applyBorder="1" applyAlignment="1" applyProtection="1">
      <alignment horizontal="left" vertical="top" wrapText="1"/>
      <protection locked="0"/>
    </xf>
    <xf numFmtId="0" fontId="126" fillId="0" borderId="2" xfId="6" applyFont="1" applyBorder="1" applyAlignment="1" applyProtection="1">
      <alignment horizontal="right" wrapText="1"/>
    </xf>
    <xf numFmtId="4" fontId="126" fillId="0" borderId="2" xfId="6" applyNumberFormat="1" applyFont="1" applyBorder="1" applyAlignment="1" applyProtection="1">
      <alignment wrapText="1"/>
      <protection locked="0"/>
    </xf>
    <xf numFmtId="0" fontId="126" fillId="0" borderId="2" xfId="6" applyFont="1" applyBorder="1" applyAlignment="1" applyProtection="1">
      <alignment wrapText="1"/>
    </xf>
    <xf numFmtId="0" fontId="126" fillId="0" borderId="2" xfId="1814" applyFont="1" applyFill="1" applyBorder="1" applyAlignment="1" applyProtection="1">
      <alignment horizontal="left" vertical="top" wrapText="1"/>
      <protection locked="0"/>
    </xf>
    <xf numFmtId="0" fontId="126" fillId="0" borderId="2" xfId="6" applyFont="1" applyFill="1" applyBorder="1" applyAlignment="1" applyProtection="1">
      <alignment horizontal="right" wrapText="1"/>
    </xf>
    <xf numFmtId="49" fontId="125" fillId="0" borderId="2" xfId="6" applyNumberFormat="1" applyFont="1" applyFill="1" applyBorder="1" applyAlignment="1" applyProtection="1">
      <alignment horizontal="center" vertical="top" wrapText="1"/>
    </xf>
    <xf numFmtId="0" fontId="126" fillId="0" borderId="2" xfId="0" applyFont="1" applyFill="1" applyBorder="1" applyAlignment="1" applyProtection="1">
      <alignment horizontal="justify" vertical="top" wrapText="1"/>
    </xf>
    <xf numFmtId="0" fontId="126" fillId="0" borderId="2" xfId="0" applyFont="1" applyFill="1" applyBorder="1" applyAlignment="1" applyProtection="1">
      <alignment horizontal="right"/>
    </xf>
    <xf numFmtId="1" fontId="126" fillId="0" borderId="2" xfId="0" applyNumberFormat="1" applyFont="1" applyFill="1" applyBorder="1" applyAlignment="1" applyProtection="1">
      <alignment horizontal="right"/>
    </xf>
    <xf numFmtId="0" fontId="122" fillId="0" borderId="2" xfId="1815" applyFont="1" applyBorder="1" applyAlignment="1">
      <alignment vertical="top" wrapText="1"/>
    </xf>
    <xf numFmtId="4" fontId="126" fillId="0" borderId="2" xfId="6" applyNumberFormat="1" applyFont="1" applyFill="1" applyBorder="1" applyAlignment="1" applyProtection="1">
      <alignment wrapText="1"/>
      <protection locked="0"/>
    </xf>
    <xf numFmtId="49" fontId="126" fillId="0" borderId="2" xfId="6" applyNumberFormat="1" applyFont="1" applyBorder="1" applyAlignment="1" applyProtection="1">
      <alignment horizontal="center" vertical="top" wrapText="1"/>
    </xf>
    <xf numFmtId="0" fontId="122" fillId="0" borderId="2" xfId="1815" applyFont="1" applyBorder="1" applyAlignment="1">
      <alignment wrapText="1"/>
    </xf>
    <xf numFmtId="0" fontId="126" fillId="0" borderId="2" xfId="1815" applyFont="1" applyBorder="1" applyAlignment="1" applyProtection="1">
      <alignment horizontal="justify" vertical="top" wrapText="1"/>
    </xf>
    <xf numFmtId="49" fontId="126" fillId="0" borderId="2" xfId="6" applyNumberFormat="1" applyFont="1" applyBorder="1" applyAlignment="1" applyProtection="1">
      <alignment horizontal="right" vertical="top" wrapText="1"/>
    </xf>
    <xf numFmtId="0" fontId="126" fillId="0" borderId="21" xfId="1815" applyFont="1" applyBorder="1" applyAlignment="1" applyProtection="1">
      <alignment horizontal="justify" vertical="top" wrapText="1"/>
    </xf>
    <xf numFmtId="0" fontId="126" fillId="0" borderId="21" xfId="0" applyFont="1" applyFill="1" applyBorder="1" applyAlignment="1" applyProtection="1">
      <alignment horizontal="right"/>
    </xf>
    <xf numFmtId="1" fontId="126" fillId="0" borderId="21" xfId="0" applyNumberFormat="1" applyFont="1" applyFill="1" applyBorder="1" applyAlignment="1" applyProtection="1">
      <alignment horizontal="right"/>
    </xf>
    <xf numFmtId="4" fontId="126" fillId="0" borderId="21" xfId="6" applyNumberFormat="1" applyFont="1" applyBorder="1" applyAlignment="1" applyProtection="1">
      <alignment wrapText="1"/>
      <protection locked="0"/>
    </xf>
    <xf numFmtId="0" fontId="126" fillId="0" borderId="20" xfId="0" applyFont="1" applyFill="1" applyBorder="1" applyAlignment="1" applyProtection="1">
      <alignment horizontal="justify" vertical="top" wrapText="1"/>
    </xf>
    <xf numFmtId="0" fontId="37" fillId="0" borderId="20" xfId="0" applyFont="1" applyBorder="1" applyAlignment="1">
      <alignment horizontal="right" wrapText="1"/>
    </xf>
    <xf numFmtId="1" fontId="126" fillId="0" borderId="20" xfId="0" applyNumberFormat="1" applyFont="1" applyFill="1" applyBorder="1" applyAlignment="1" applyProtection="1">
      <alignment horizontal="right"/>
    </xf>
    <xf numFmtId="4" fontId="126" fillId="0" borderId="20" xfId="6" applyNumberFormat="1" applyFont="1" applyBorder="1" applyAlignment="1" applyProtection="1">
      <alignment wrapText="1"/>
      <protection locked="0"/>
    </xf>
    <xf numFmtId="0" fontId="111" fillId="0" borderId="21" xfId="0" applyFont="1" applyBorder="1" applyAlignment="1">
      <alignment vertical="top" wrapText="1"/>
    </xf>
    <xf numFmtId="0" fontId="17" fillId="0" borderId="21" xfId="6" applyFont="1" applyBorder="1" applyAlignment="1" applyProtection="1">
      <alignment horizontal="right" wrapText="1"/>
    </xf>
    <xf numFmtId="4" fontId="17" fillId="0" borderId="21" xfId="6" applyNumberFormat="1" applyFont="1" applyBorder="1" applyAlignment="1" applyProtection="1">
      <alignment wrapText="1"/>
      <protection locked="0"/>
    </xf>
    <xf numFmtId="0" fontId="17" fillId="0" borderId="20" xfId="0" applyFont="1" applyFill="1" applyBorder="1" applyAlignment="1" applyProtection="1">
      <alignment horizontal="justify" vertical="top" wrapText="1"/>
    </xf>
    <xf numFmtId="0" fontId="17" fillId="0" borderId="20" xfId="6" applyFont="1" applyBorder="1" applyAlignment="1" applyProtection="1">
      <alignment horizontal="right" wrapText="1"/>
    </xf>
    <xf numFmtId="1" fontId="17" fillId="0" borderId="20" xfId="0" applyNumberFormat="1" applyFont="1" applyFill="1" applyBorder="1" applyAlignment="1" applyProtection="1">
      <alignment horizontal="right"/>
    </xf>
    <xf numFmtId="0" fontId="17" fillId="0" borderId="2" xfId="1110" applyFont="1" applyBorder="1" applyAlignment="1" applyProtection="1">
      <alignment wrapText="1"/>
    </xf>
    <xf numFmtId="0" fontId="17" fillId="0" borderId="2" xfId="1110" applyFont="1" applyBorder="1" applyAlignment="1" applyProtection="1">
      <alignment horizontal="left" wrapText="1"/>
    </xf>
    <xf numFmtId="0" fontId="17" fillId="0" borderId="2" xfId="1110" applyFont="1" applyBorder="1" applyAlignment="1" applyProtection="1">
      <alignment horizontal="right" wrapText="1"/>
    </xf>
    <xf numFmtId="4" fontId="17" fillId="0" borderId="2" xfId="1110" applyNumberFormat="1" applyFont="1" applyBorder="1" applyAlignment="1" applyProtection="1">
      <alignment wrapText="1"/>
    </xf>
    <xf numFmtId="49" fontId="17" fillId="0" borderId="2" xfId="1110" applyNumberFormat="1" applyFont="1" applyBorder="1" applyAlignment="1" applyProtection="1">
      <alignment horizontal="right" vertical="top" wrapText="1"/>
    </xf>
    <xf numFmtId="0" fontId="17" fillId="0" borderId="2" xfId="1110" applyFont="1" applyBorder="1" applyAlignment="1" applyProtection="1">
      <alignment wrapText="1"/>
      <protection locked="0"/>
    </xf>
    <xf numFmtId="0" fontId="15"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194" fontId="116" fillId="0" borderId="2" xfId="1084" applyNumberFormat="1" applyFont="1" applyBorder="1" applyAlignment="1">
      <alignment horizontal="left" vertical="top" wrapText="1"/>
    </xf>
    <xf numFmtId="0" fontId="112" fillId="0" borderId="2" xfId="0" applyFont="1" applyFill="1" applyBorder="1" applyAlignment="1" applyProtection="1">
      <alignment horizontal="left" vertical="top" wrapText="1"/>
    </xf>
    <xf numFmtId="49" fontId="111" fillId="0" borderId="2" xfId="1" applyNumberFormat="1" applyFont="1" applyFill="1" applyBorder="1" applyAlignment="1" applyProtection="1">
      <alignment horizontal="left" vertical="center" wrapText="1"/>
    </xf>
    <xf numFmtId="0" fontId="111" fillId="0" borderId="2" xfId="0" applyNumberFormat="1" applyFont="1" applyBorder="1" applyAlignment="1" applyProtection="1">
      <alignment horizontal="left" vertical="top" wrapText="1"/>
    </xf>
    <xf numFmtId="3" fontId="17" fillId="0" borderId="2" xfId="0" applyNumberFormat="1" applyFont="1" applyFill="1" applyBorder="1" applyAlignment="1" applyProtection="1">
      <alignment horizontal="right" wrapText="1"/>
    </xf>
    <xf numFmtId="0" fontId="111" fillId="0" borderId="2" xfId="0" quotePrefix="1" applyFont="1" applyBorder="1" applyAlignment="1" applyProtection="1">
      <alignment horizontal="left" vertical="top" wrapText="1"/>
    </xf>
    <xf numFmtId="0" fontId="111" fillId="0" borderId="2" xfId="0" applyFont="1" applyBorder="1" applyAlignment="1" applyProtection="1">
      <alignment horizontal="right"/>
    </xf>
    <xf numFmtId="201" fontId="14" fillId="0" borderId="2" xfId="1084" applyNumberFormat="1" applyFont="1" applyBorder="1" applyAlignment="1">
      <alignment horizontal="left" vertical="top" wrapText="1"/>
    </xf>
    <xf numFmtId="0" fontId="15" fillId="0" borderId="2" xfId="0" applyFont="1" applyBorder="1" applyAlignment="1">
      <alignment horizontal="left" vertical="top" wrapText="1"/>
    </xf>
    <xf numFmtId="0" fontId="14" fillId="0" borderId="2" xfId="0" applyFont="1" applyBorder="1" applyAlignment="1">
      <alignment horizontal="center" wrapText="1"/>
    </xf>
    <xf numFmtId="4" fontId="14" fillId="0" borderId="2" xfId="0" applyNumberFormat="1" applyFont="1" applyBorder="1" applyAlignment="1">
      <alignment horizontal="right" wrapText="1"/>
    </xf>
    <xf numFmtId="0" fontId="17" fillId="0" borderId="2" xfId="0" quotePrefix="1" applyFont="1" applyBorder="1" applyAlignment="1">
      <alignment horizontal="left" vertical="top" wrapText="1"/>
    </xf>
    <xf numFmtId="0" fontId="17" fillId="0" borderId="2" xfId="0" applyFont="1" applyBorder="1" applyAlignment="1">
      <alignment horizontal="center" wrapText="1"/>
    </xf>
    <xf numFmtId="3" fontId="17" fillId="0" borderId="2" xfId="0" applyNumberFormat="1" applyFont="1" applyBorder="1" applyAlignment="1">
      <alignment horizontal="right" wrapText="1"/>
    </xf>
    <xf numFmtId="0" fontId="15" fillId="0" borderId="2" xfId="0" applyFont="1" applyBorder="1" applyAlignment="1" applyProtection="1">
      <alignment horizontal="left" vertical="top" wrapText="1"/>
      <protection locked="0"/>
    </xf>
    <xf numFmtId="0" fontId="15" fillId="0" borderId="2" xfId="0" quotePrefix="1" applyFont="1" applyBorder="1" applyAlignment="1">
      <alignment horizontal="left" vertical="top" wrapText="1"/>
    </xf>
    <xf numFmtId="0" fontId="20" fillId="0" borderId="2" xfId="0" applyFont="1" applyFill="1" applyBorder="1" applyAlignment="1">
      <alignment horizontal="left" vertical="top" wrapText="1"/>
    </xf>
    <xf numFmtId="0" fontId="15" fillId="0" borderId="2" xfId="0" applyFont="1" applyBorder="1" applyAlignment="1">
      <alignment horizontal="center" wrapText="1"/>
    </xf>
    <xf numFmtId="0" fontId="14" fillId="0" borderId="2" xfId="0" applyFont="1" applyBorder="1" applyAlignment="1">
      <alignment vertical="center" wrapText="1"/>
    </xf>
    <xf numFmtId="0" fontId="15" fillId="0" borderId="2" xfId="0" quotePrefix="1" applyFont="1" applyBorder="1" applyAlignment="1">
      <alignment horizontal="left" vertical="center" wrapText="1"/>
    </xf>
    <xf numFmtId="0" fontId="14" fillId="0" borderId="2" xfId="0" applyFont="1" applyBorder="1" applyAlignment="1">
      <alignment horizontal="left" vertical="top" wrapText="1"/>
    </xf>
    <xf numFmtId="0" fontId="15" fillId="0" borderId="2" xfId="0" applyFont="1" applyFill="1" applyBorder="1" applyAlignment="1">
      <alignment horizontal="left" vertical="top" wrapText="1"/>
    </xf>
    <xf numFmtId="0" fontId="20" fillId="0" borderId="2" xfId="0" applyFont="1" applyBorder="1" applyAlignment="1">
      <alignment horizontal="left" vertical="top" wrapText="1"/>
    </xf>
    <xf numFmtId="4" fontId="17" fillId="0" borderId="2" xfId="0" applyNumberFormat="1" applyFont="1" applyBorder="1" applyAlignment="1">
      <alignment horizontal="right" wrapText="1"/>
    </xf>
    <xf numFmtId="0" fontId="20" fillId="0" borderId="2" xfId="0" applyFont="1" applyBorder="1" applyAlignment="1">
      <alignment horizontal="justify" vertical="top" wrapText="1"/>
    </xf>
    <xf numFmtId="0" fontId="14" fillId="0" borderId="2" xfId="0" applyFont="1" applyBorder="1" applyAlignment="1">
      <alignment horizontal="justify" vertical="top" wrapText="1"/>
    </xf>
    <xf numFmtId="0" fontId="15" fillId="0" borderId="2" xfId="0" quotePrefix="1" applyFont="1" applyBorder="1" applyAlignment="1">
      <alignment horizontal="justify" vertical="top" wrapText="1"/>
    </xf>
    <xf numFmtId="0" fontId="17" fillId="0" borderId="2" xfId="0" applyFont="1" applyFill="1" applyBorder="1" applyAlignment="1">
      <alignment horizontal="left" vertical="top" wrapText="1"/>
    </xf>
    <xf numFmtId="0" fontId="125" fillId="0" borderId="2" xfId="0" applyFont="1" applyBorder="1" applyAlignment="1">
      <alignment horizontal="left" vertical="top" wrapText="1"/>
    </xf>
    <xf numFmtId="0" fontId="17" fillId="0" borderId="2" xfId="0" quotePrefix="1" applyFont="1" applyBorder="1" applyAlignment="1">
      <alignment horizontal="left" vertical="top"/>
    </xf>
    <xf numFmtId="0" fontId="126" fillId="0" borderId="2" xfId="0" applyFont="1" applyBorder="1" applyAlignment="1">
      <alignment horizontal="center" wrapText="1"/>
    </xf>
    <xf numFmtId="4" fontId="126" fillId="0" borderId="2" xfId="0" applyNumberFormat="1" applyFont="1" applyBorder="1" applyAlignment="1">
      <alignment horizontal="right" wrapText="1"/>
    </xf>
    <xf numFmtId="4" fontId="126" fillId="0" borderId="2" xfId="0" applyNumberFormat="1" applyFont="1" applyBorder="1" applyAlignment="1" applyProtection="1">
      <alignment horizontal="right" wrapText="1"/>
      <protection locked="0"/>
    </xf>
    <xf numFmtId="4" fontId="127" fillId="0" borderId="2" xfId="0" applyNumberFormat="1" applyFont="1" applyBorder="1" applyAlignment="1" applyProtection="1">
      <alignment horizontal="right" wrapText="1"/>
      <protection locked="0"/>
    </xf>
    <xf numFmtId="0" fontId="19" fillId="0" borderId="2" xfId="0" quotePrefix="1" applyFont="1" applyBorder="1" applyAlignment="1">
      <alignment horizontal="left" vertical="top" wrapText="1"/>
    </xf>
    <xf numFmtId="49" fontId="126" fillId="0" borderId="2" xfId="1" applyNumberFormat="1" applyFont="1" applyFill="1" applyBorder="1" applyAlignment="1">
      <alignment horizontal="left" vertical="top" wrapText="1"/>
    </xf>
    <xf numFmtId="0" fontId="20" fillId="0" borderId="2" xfId="0" quotePrefix="1" applyFont="1" applyBorder="1" applyAlignment="1">
      <alignment horizontal="left" vertical="top" wrapText="1"/>
    </xf>
    <xf numFmtId="0" fontId="111" fillId="0" borderId="2" xfId="0" applyFont="1" applyBorder="1" applyAlignment="1" applyProtection="1">
      <alignment horizontal="center" wrapText="1"/>
    </xf>
    <xf numFmtId="0" fontId="111" fillId="0" borderId="2" xfId="0" applyFont="1" applyFill="1" applyBorder="1" applyAlignment="1" applyProtection="1">
      <alignment horizontal="center" wrapText="1"/>
    </xf>
    <xf numFmtId="0" fontId="15" fillId="0" borderId="2" xfId="0" applyFont="1" applyBorder="1" applyAlignment="1" applyProtection="1">
      <alignment horizontal="center" vertical="top" wrapText="1"/>
    </xf>
    <xf numFmtId="0" fontId="17" fillId="0" borderId="2" xfId="1" applyFont="1" applyBorder="1" applyAlignment="1" applyProtection="1">
      <alignment horizontal="center" vertical="top" wrapText="1"/>
    </xf>
    <xf numFmtId="0" fontId="17" fillId="0" borderId="2" xfId="0" applyFont="1" applyBorder="1" applyAlignment="1" applyProtection="1">
      <alignment horizontal="center" vertical="top" wrapText="1"/>
    </xf>
    <xf numFmtId="0" fontId="17" fillId="0" borderId="2" xfId="6" applyFont="1" applyBorder="1" applyAlignment="1" applyProtection="1">
      <alignment horizontal="center" wrapText="1"/>
    </xf>
    <xf numFmtId="0" fontId="114" fillId="0" borderId="2" xfId="0" applyFont="1" applyBorder="1" applyAlignment="1" applyProtection="1">
      <alignment horizontal="center" wrapText="1"/>
    </xf>
    <xf numFmtId="0" fontId="15" fillId="0" borderId="2" xfId="0" applyFont="1" applyBorder="1" applyAlignment="1" applyProtection="1">
      <alignment horizontal="center" wrapText="1"/>
    </xf>
    <xf numFmtId="4" fontId="111" fillId="0" borderId="2" xfId="0" applyNumberFormat="1" applyFont="1" applyBorder="1" applyAlignment="1" applyProtection="1">
      <alignment horizontal="left" vertical="top" wrapText="1"/>
    </xf>
    <xf numFmtId="0" fontId="17" fillId="0" borderId="2" xfId="0" applyFont="1" applyBorder="1" applyAlignment="1" applyProtection="1">
      <alignment horizontal="center" wrapText="1"/>
    </xf>
    <xf numFmtId="4" fontId="111" fillId="0" borderId="2" xfId="0" applyNumberFormat="1" applyFont="1" applyBorder="1" applyAlignment="1">
      <alignment horizontal="center"/>
    </xf>
    <xf numFmtId="4" fontId="111" fillId="0" borderId="2" xfId="0" applyNumberFormat="1" applyFont="1" applyFill="1" applyBorder="1" applyAlignment="1">
      <alignment horizontal="center"/>
    </xf>
    <xf numFmtId="4" fontId="15" fillId="0" borderId="2" xfId="0" applyNumberFormat="1" applyFont="1" applyBorder="1" applyAlignment="1">
      <alignment wrapText="1"/>
    </xf>
    <xf numFmtId="4" fontId="15" fillId="0" borderId="2" xfId="0" applyNumberFormat="1" applyFont="1" applyFill="1" applyBorder="1" applyAlignment="1">
      <alignment vertical="center" wrapText="1"/>
    </xf>
    <xf numFmtId="4" fontId="14" fillId="3" borderId="2" xfId="0" applyNumberFormat="1" applyFont="1" applyFill="1" applyBorder="1" applyAlignment="1">
      <alignment vertical="center" wrapText="1"/>
    </xf>
    <xf numFmtId="4" fontId="15" fillId="0" borderId="2" xfId="0" applyNumberFormat="1" applyFont="1" applyBorder="1" applyAlignment="1">
      <alignment vertical="center" wrapText="1"/>
    </xf>
    <xf numFmtId="4" fontId="15" fillId="0" borderId="0" xfId="0" applyNumberFormat="1" applyFont="1" applyBorder="1" applyAlignment="1">
      <alignment wrapText="1"/>
    </xf>
    <xf numFmtId="4" fontId="15" fillId="2" borderId="2" xfId="0" applyNumberFormat="1" applyFont="1" applyFill="1" applyBorder="1" applyAlignment="1">
      <alignment wrapText="1"/>
    </xf>
    <xf numFmtId="4" fontId="15" fillId="0" borderId="2" xfId="0" applyNumberFormat="1" applyFont="1" applyFill="1" applyBorder="1" applyAlignment="1">
      <alignment wrapText="1"/>
    </xf>
    <xf numFmtId="4" fontId="15" fillId="3" borderId="20" xfId="0" applyNumberFormat="1" applyFont="1" applyFill="1" applyBorder="1" applyAlignment="1">
      <alignment vertical="center" wrapText="1"/>
    </xf>
    <xf numFmtId="49" fontId="15" fillId="0" borderId="2" xfId="0" applyNumberFormat="1" applyFont="1" applyBorder="1" applyAlignment="1">
      <alignment horizontal="left" vertical="center" wrapText="1"/>
    </xf>
    <xf numFmtId="0" fontId="15" fillId="3" borderId="21" xfId="0" applyFont="1" applyFill="1" applyBorder="1" applyAlignment="1">
      <alignment horizontal="left" vertical="center" wrapText="1"/>
    </xf>
    <xf numFmtId="4" fontId="15" fillId="3" borderId="21" xfId="0" applyNumberFormat="1" applyFont="1" applyFill="1" applyBorder="1" applyAlignment="1">
      <alignment vertical="center" wrapText="1"/>
    </xf>
    <xf numFmtId="0" fontId="15" fillId="3" borderId="20" xfId="0" applyFont="1" applyFill="1" applyBorder="1" applyAlignment="1">
      <alignment horizontal="left" vertical="center" wrapText="1"/>
    </xf>
    <xf numFmtId="49" fontId="107" fillId="0" borderId="20" xfId="6" applyNumberFormat="1" applyFont="1" applyBorder="1" applyAlignment="1" applyProtection="1">
      <alignment horizontal="left" vertical="top" wrapText="1"/>
    </xf>
    <xf numFmtId="0" fontId="117" fillId="0" borderId="15" xfId="28" applyFont="1" applyBorder="1" applyAlignment="1">
      <alignment horizontal="left" vertical="center" wrapText="1"/>
    </xf>
    <xf numFmtId="0" fontId="116" fillId="0" borderId="16" xfId="28" applyFont="1" applyBorder="1" applyAlignment="1">
      <alignment horizontal="left" vertical="center" wrapText="1"/>
    </xf>
    <xf numFmtId="0" fontId="117" fillId="0" borderId="16" xfId="28" applyFont="1" applyBorder="1" applyAlignment="1">
      <alignment horizontal="left" vertical="center" wrapText="1"/>
    </xf>
    <xf numFmtId="0" fontId="128" fillId="0" borderId="16" xfId="28" applyFont="1" applyBorder="1" applyAlignment="1">
      <alignment horizontal="left" vertical="center" wrapText="1"/>
    </xf>
    <xf numFmtId="0" fontId="117" fillId="0" borderId="16" xfId="28" applyFont="1" applyBorder="1" applyAlignment="1">
      <alignment vertical="center" wrapText="1"/>
    </xf>
    <xf numFmtId="0" fontId="117" fillId="0" borderId="17" xfId="28" applyFont="1" applyBorder="1" applyAlignment="1">
      <alignment horizontal="left" vertical="top" wrapText="1"/>
    </xf>
    <xf numFmtId="0" fontId="116" fillId="0" borderId="18" xfId="28" applyFont="1" applyBorder="1" applyAlignment="1">
      <alignment horizontal="left" vertical="center" wrapText="1"/>
    </xf>
    <xf numFmtId="0" fontId="116" fillId="4" borderId="16" xfId="28" applyFont="1" applyFill="1" applyBorder="1" applyAlignment="1">
      <alignment horizontal="left" vertical="center" wrapText="1"/>
    </xf>
    <xf numFmtId="0" fontId="129" fillId="0" borderId="16" xfId="28" applyFont="1" applyBorder="1" applyAlignment="1">
      <alignment horizontal="left" vertical="center" wrapText="1"/>
    </xf>
    <xf numFmtId="49" fontId="116" fillId="0" borderId="16" xfId="28" applyNumberFormat="1" applyFont="1" applyBorder="1" applyAlignment="1">
      <alignment horizontal="left" vertical="top" wrapText="1"/>
    </xf>
    <xf numFmtId="49" fontId="116" fillId="0" borderId="16" xfId="28" applyNumberFormat="1" applyFont="1" applyBorder="1" applyAlignment="1">
      <alignment horizontal="left" vertical="center" wrapText="1"/>
    </xf>
    <xf numFmtId="0" fontId="130" fillId="0" borderId="16" xfId="0" applyFont="1" applyBorder="1" applyAlignment="1">
      <alignment horizontal="justify" vertical="center" wrapText="1"/>
    </xf>
    <xf numFmtId="0" fontId="130" fillId="0" borderId="16" xfId="0" applyFont="1" applyBorder="1" applyAlignment="1">
      <alignment horizontal="justify" vertical="top"/>
    </xf>
    <xf numFmtId="0" fontId="131" fillId="0" borderId="16" xfId="0" applyFont="1" applyBorder="1" applyAlignment="1">
      <alignment horizontal="justify" vertical="top"/>
    </xf>
    <xf numFmtId="0" fontId="116" fillId="0" borderId="19" xfId="28" applyFont="1" applyBorder="1" applyAlignment="1">
      <alignment horizontal="left" vertical="center" wrapText="1"/>
    </xf>
    <xf numFmtId="0" fontId="4" fillId="0" borderId="0" xfId="1029" applyFont="1" applyAlignment="1">
      <alignment wrapText="1"/>
    </xf>
    <xf numFmtId="49" fontId="20" fillId="0" borderId="0" xfId="1029" applyNumberFormat="1" applyFont="1" applyAlignment="1">
      <alignment horizontal="justify" vertical="top" wrapText="1"/>
    </xf>
    <xf numFmtId="0" fontId="17" fillId="0" borderId="0" xfId="1029" applyFont="1" applyAlignment="1">
      <alignment horizontal="justify" vertical="top" wrapText="1"/>
    </xf>
    <xf numFmtId="0" fontId="17" fillId="0" borderId="0" xfId="1029" applyFont="1" applyAlignment="1">
      <alignment vertical="top" wrapText="1"/>
    </xf>
    <xf numFmtId="0" fontId="17" fillId="0" borderId="0" xfId="1029" applyFont="1" applyAlignment="1">
      <alignment horizontal="left" vertical="top" wrapText="1"/>
    </xf>
    <xf numFmtId="0" fontId="20" fillId="0" borderId="0" xfId="1029" applyFont="1" applyAlignment="1">
      <alignment vertical="top" wrapText="1"/>
    </xf>
    <xf numFmtId="0" fontId="15" fillId="0" borderId="0" xfId="1029" applyFont="1" applyAlignment="1">
      <alignment vertical="top" wrapText="1"/>
    </xf>
    <xf numFmtId="0" fontId="20" fillId="0" borderId="0" xfId="1029" applyFont="1" applyAlignment="1">
      <alignment horizontal="justify" vertical="top" wrapText="1"/>
    </xf>
    <xf numFmtId="0" fontId="17" fillId="0" borderId="0" xfId="1029" applyFont="1" applyAlignment="1">
      <alignment wrapText="1"/>
    </xf>
    <xf numFmtId="4" fontId="17" fillId="0" borderId="2" xfId="6" applyNumberFormat="1" applyFont="1" applyBorder="1" applyAlignment="1" applyProtection="1">
      <alignment horizontal="right" wrapText="1"/>
    </xf>
    <xf numFmtId="171" fontId="17" fillId="0" borderId="2" xfId="0" applyNumberFormat="1" applyFont="1" applyFill="1" applyBorder="1" applyAlignment="1" applyProtection="1">
      <alignment horizontal="right"/>
    </xf>
    <xf numFmtId="4" fontId="126" fillId="0" borderId="2" xfId="6" applyNumberFormat="1" applyFont="1" applyBorder="1" applyAlignment="1" applyProtection="1">
      <alignment horizontal="right" wrapText="1"/>
      <protection locked="0"/>
    </xf>
    <xf numFmtId="4" fontId="126" fillId="0" borderId="21" xfId="6" applyNumberFormat="1" applyFont="1" applyBorder="1" applyAlignment="1" applyProtection="1">
      <alignment horizontal="right" wrapText="1"/>
      <protection locked="0"/>
    </xf>
    <xf numFmtId="4" fontId="126" fillId="0" borderId="20" xfId="6" applyNumberFormat="1" applyFont="1" applyBorder="1" applyAlignment="1" applyProtection="1">
      <alignment horizontal="right" wrapText="1"/>
      <protection locked="0"/>
    </xf>
    <xf numFmtId="4" fontId="17" fillId="0" borderId="21" xfId="6" applyNumberFormat="1" applyFont="1" applyBorder="1" applyAlignment="1" applyProtection="1">
      <alignment horizontal="right" wrapText="1"/>
      <protection locked="0"/>
    </xf>
    <xf numFmtId="4" fontId="17" fillId="0" borderId="20" xfId="6" applyNumberFormat="1" applyFont="1" applyBorder="1" applyAlignment="1" applyProtection="1">
      <alignment horizontal="right" wrapText="1"/>
      <protection locked="0"/>
    </xf>
    <xf numFmtId="4" fontId="20" fillId="0" borderId="2" xfId="6" applyNumberFormat="1" applyFont="1" applyBorder="1" applyAlignment="1" applyProtection="1">
      <alignment horizontal="right" wrapText="1"/>
      <protection locked="0"/>
    </xf>
    <xf numFmtId="4" fontId="17" fillId="0" borderId="2" xfId="1110" applyNumberFormat="1" applyFont="1" applyBorder="1" applyAlignment="1" applyProtection="1">
      <alignment horizontal="right" wrapText="1"/>
    </xf>
    <xf numFmtId="0" fontId="17" fillId="0" borderId="2" xfId="1110" applyFont="1" applyBorder="1" applyAlignment="1" applyProtection="1">
      <alignment horizontal="right" wrapText="1"/>
      <protection locked="0"/>
    </xf>
    <xf numFmtId="4" fontId="20" fillId="3" borderId="2" xfId="6" applyNumberFormat="1" applyFont="1" applyFill="1" applyBorder="1" applyAlignment="1" applyProtection="1">
      <alignment horizontal="right" wrapText="1"/>
    </xf>
    <xf numFmtId="0" fontId="24" fillId="0" borderId="0" xfId="28" applyFont="1" applyBorder="1" applyAlignment="1">
      <alignment horizontal="center" vertical="center" wrapText="1"/>
    </xf>
    <xf numFmtId="49" fontId="20" fillId="2" borderId="2" xfId="1110" applyNumberFormat="1" applyFont="1" applyFill="1" applyBorder="1" applyAlignment="1" applyProtection="1">
      <alignment vertical="top" wrapText="1"/>
    </xf>
    <xf numFmtId="0" fontId="17" fillId="2" borderId="2" xfId="1110" applyFont="1" applyFill="1" applyBorder="1" applyAlignment="1" applyProtection="1">
      <alignment vertical="top" wrapText="1"/>
    </xf>
    <xf numFmtId="49" fontId="14" fillId="3" borderId="2" xfId="0" applyNumberFormat="1" applyFont="1" applyFill="1" applyBorder="1" applyAlignment="1">
      <alignment horizontal="left" vertical="center" wrapText="1"/>
    </xf>
    <xf numFmtId="3" fontId="17" fillId="0" borderId="2" xfId="6" applyNumberFormat="1" applyFont="1" applyFill="1" applyBorder="1" applyAlignment="1" applyProtection="1">
      <alignment horizontal="center" wrapText="1"/>
    </xf>
    <xf numFmtId="3" fontId="17" fillId="0" borderId="2" xfId="6" applyNumberFormat="1" applyFont="1" applyFill="1" applyBorder="1" applyAlignment="1" applyProtection="1">
      <alignment horizontal="right" wrapText="1"/>
    </xf>
    <xf numFmtId="0" fontId="17" fillId="0" borderId="2" xfId="6" applyFont="1" applyFill="1" applyBorder="1" applyAlignment="1" applyProtection="1">
      <alignment horizontal="left" wrapText="1"/>
    </xf>
    <xf numFmtId="3" fontId="20" fillId="0" borderId="2" xfId="6" applyNumberFormat="1" applyFont="1" applyBorder="1" applyAlignment="1" applyProtection="1">
      <alignment horizontal="center" wrapText="1"/>
    </xf>
    <xf numFmtId="3" fontId="126" fillId="0" borderId="2" xfId="6" applyNumberFormat="1" applyFont="1" applyBorder="1" applyAlignment="1" applyProtection="1">
      <alignment horizontal="center" wrapText="1"/>
    </xf>
    <xf numFmtId="3" fontId="126" fillId="0" borderId="2" xfId="6" applyNumberFormat="1" applyFont="1" applyFill="1" applyBorder="1" applyAlignment="1" applyProtection="1">
      <alignment horizontal="center" wrapText="1"/>
    </xf>
    <xf numFmtId="1" fontId="126" fillId="0" borderId="2" xfId="0" applyNumberFormat="1" applyFont="1" applyFill="1" applyBorder="1" applyAlignment="1"/>
    <xf numFmtId="1" fontId="17" fillId="0" borderId="2" xfId="0" applyNumberFormat="1" applyFont="1" applyBorder="1" applyAlignment="1"/>
    <xf numFmtId="1" fontId="111" fillId="0" borderId="21" xfId="0" applyNumberFormat="1" applyFont="1" applyBorder="1" applyAlignment="1"/>
    <xf numFmtId="3" fontId="17" fillId="0" borderId="2" xfId="6" applyNumberFormat="1" applyFont="1" applyBorder="1" applyAlignment="1" applyProtection="1">
      <alignment horizontal="right" wrapText="1"/>
    </xf>
    <xf numFmtId="3" fontId="17" fillId="0" borderId="2" xfId="1110" applyNumberFormat="1" applyFont="1" applyBorder="1" applyAlignment="1" applyProtection="1">
      <alignment horizontal="center" wrapText="1"/>
    </xf>
    <xf numFmtId="0" fontId="0" fillId="0" borderId="0" xfId="0" applyAlignment="1"/>
    <xf numFmtId="0" fontId="132" fillId="2" borderId="2" xfId="0" applyFont="1" applyFill="1" applyBorder="1" applyAlignment="1">
      <alignment horizontal="left"/>
    </xf>
    <xf numFmtId="4" fontId="14" fillId="0" borderId="2" xfId="0" applyNumberFormat="1" applyFont="1" applyFill="1" applyBorder="1" applyAlignment="1">
      <alignment horizontal="left" wrapText="1"/>
    </xf>
    <xf numFmtId="0" fontId="14" fillId="0" borderId="2" xfId="0" applyFont="1" applyFill="1" applyBorder="1" applyAlignment="1">
      <alignment horizontal="left" wrapText="1"/>
    </xf>
    <xf numFmtId="0" fontId="111" fillId="0" borderId="2" xfId="0" applyFont="1" applyBorder="1" applyAlignment="1" applyProtection="1">
      <alignment horizontal="left" wrapText="1"/>
    </xf>
    <xf numFmtId="0" fontId="132" fillId="3" borderId="2" xfId="0" applyFont="1" applyFill="1" applyBorder="1" applyAlignment="1">
      <alignment horizontal="left" vertical="center" wrapText="1"/>
    </xf>
    <xf numFmtId="0" fontId="111" fillId="0" borderId="20" xfId="0" quotePrefix="1" applyFont="1" applyFill="1" applyBorder="1" applyAlignment="1">
      <alignment horizontal="justify" vertical="top" wrapText="1"/>
    </xf>
    <xf numFmtId="4" fontId="111" fillId="0" borderId="20" xfId="0" applyNumberFormat="1" applyFont="1" applyFill="1" applyBorder="1" applyAlignment="1">
      <alignment horizontal="center"/>
    </xf>
    <xf numFmtId="4" fontId="111" fillId="0" borderId="20" xfId="1797" applyNumberFormat="1" applyFont="1" applyFill="1" applyBorder="1" applyAlignment="1">
      <alignment horizontal="right"/>
    </xf>
    <xf numFmtId="4" fontId="111" fillId="0" borderId="20" xfId="0" applyNumberFormat="1" applyFont="1" applyBorder="1" applyAlignment="1" applyProtection="1">
      <alignment horizontal="right" wrapText="1"/>
      <protection locked="0"/>
    </xf>
    <xf numFmtId="0" fontId="111" fillId="0" borderId="21" xfId="0" quotePrefix="1" applyFont="1" applyFill="1" applyBorder="1" applyAlignment="1">
      <alignment horizontal="justify" vertical="top" wrapText="1"/>
    </xf>
    <xf numFmtId="4" fontId="111" fillId="0" borderId="21" xfId="0" applyNumberFormat="1" applyFont="1" applyFill="1" applyBorder="1" applyAlignment="1">
      <alignment horizontal="center"/>
    </xf>
    <xf numFmtId="4" fontId="111" fillId="0" borderId="21" xfId="1797" applyNumberFormat="1" applyFont="1" applyFill="1" applyBorder="1" applyAlignment="1">
      <alignment horizontal="right"/>
    </xf>
    <xf numFmtId="4" fontId="15" fillId="0" borderId="2" xfId="1084" applyNumberFormat="1" applyFont="1" applyBorder="1" applyAlignment="1">
      <alignment wrapText="1"/>
    </xf>
    <xf numFmtId="4" fontId="14" fillId="0" borderId="2" xfId="1084" applyNumberFormat="1" applyFont="1" applyBorder="1" applyAlignment="1">
      <alignment wrapText="1"/>
    </xf>
    <xf numFmtId="0" fontId="14" fillId="2" borderId="2" xfId="0" applyFont="1" applyFill="1" applyBorder="1" applyAlignment="1">
      <alignment wrapText="1"/>
    </xf>
    <xf numFmtId="4" fontId="14" fillId="2" borderId="2" xfId="0" applyNumberFormat="1" applyFont="1" applyFill="1" applyBorder="1" applyAlignment="1">
      <alignment wrapText="1"/>
    </xf>
    <xf numFmtId="4" fontId="14" fillId="2" borderId="2" xfId="0" applyNumberFormat="1" applyFont="1" applyFill="1" applyBorder="1" applyAlignment="1" applyProtection="1">
      <alignment wrapText="1"/>
      <protection locked="0"/>
    </xf>
    <xf numFmtId="0" fontId="14" fillId="0" borderId="2" xfId="0" applyFont="1" applyFill="1" applyBorder="1" applyAlignment="1">
      <alignment wrapText="1"/>
    </xf>
    <xf numFmtId="4" fontId="14" fillId="0" borderId="2" xfId="0" applyNumberFormat="1" applyFont="1" applyFill="1" applyBorder="1" applyAlignment="1">
      <alignment wrapText="1"/>
    </xf>
    <xf numFmtId="4" fontId="14" fillId="0" borderId="2" xfId="0" applyNumberFormat="1" applyFont="1" applyFill="1" applyBorder="1" applyAlignment="1" applyProtection="1">
      <alignment wrapText="1"/>
      <protection locked="0"/>
    </xf>
    <xf numFmtId="0" fontId="15" fillId="0" borderId="2" xfId="0" applyFont="1" applyBorder="1" applyAlignment="1">
      <alignment vertical="center" wrapText="1"/>
    </xf>
    <xf numFmtId="0" fontId="14" fillId="3" borderId="2" xfId="0" applyFont="1" applyFill="1" applyBorder="1" applyAlignment="1">
      <alignment vertical="center" wrapText="1"/>
    </xf>
    <xf numFmtId="0" fontId="14" fillId="0" borderId="2" xfId="0" applyFont="1" applyFill="1" applyBorder="1" applyAlignment="1">
      <alignment vertical="center" wrapText="1"/>
    </xf>
    <xf numFmtId="0" fontId="15" fillId="0" borderId="2" xfId="0" applyFont="1" applyBorder="1" applyAlignment="1">
      <alignment wrapText="1"/>
    </xf>
    <xf numFmtId="4" fontId="15" fillId="0" borderId="2" xfId="0" applyNumberFormat="1" applyFont="1" applyBorder="1" applyAlignment="1" applyProtection="1">
      <alignment wrapText="1"/>
      <protection locked="0"/>
    </xf>
    <xf numFmtId="0" fontId="15" fillId="0" borderId="2" xfId="0" applyFont="1" applyFill="1" applyBorder="1" applyAlignment="1">
      <alignment vertical="center" wrapText="1"/>
    </xf>
    <xf numFmtId="0" fontId="15" fillId="3" borderId="2" xfId="0" applyFont="1" applyFill="1" applyBorder="1" applyAlignment="1">
      <alignment vertical="center" wrapText="1"/>
    </xf>
    <xf numFmtId="0" fontId="15" fillId="3" borderId="21" xfId="0" applyFont="1" applyFill="1" applyBorder="1" applyAlignment="1">
      <alignment vertical="center" wrapText="1"/>
    </xf>
    <xf numFmtId="0" fontId="15" fillId="3" borderId="20" xfId="0" applyFont="1" applyFill="1" applyBorder="1" applyAlignment="1">
      <alignment vertical="center" wrapText="1"/>
    </xf>
    <xf numFmtId="0" fontId="15" fillId="0" borderId="0" xfId="0" applyFont="1" applyBorder="1" applyAlignment="1">
      <alignment wrapText="1"/>
    </xf>
    <xf numFmtId="4" fontId="15" fillId="0" borderId="0" xfId="0" applyNumberFormat="1" applyFont="1" applyBorder="1" applyAlignment="1" applyProtection="1">
      <alignment wrapText="1"/>
      <protection locked="0"/>
    </xf>
    <xf numFmtId="49" fontId="15" fillId="0" borderId="2" xfId="0" applyNumberFormat="1" applyFont="1" applyBorder="1" applyAlignment="1">
      <alignment horizontal="right" vertical="center" wrapText="1"/>
    </xf>
    <xf numFmtId="49" fontId="14" fillId="3" borderId="2" xfId="0" applyNumberFormat="1" applyFont="1" applyFill="1" applyBorder="1" applyAlignment="1">
      <alignment horizontal="right" vertical="center" wrapText="1"/>
    </xf>
    <xf numFmtId="0" fontId="14" fillId="3" borderId="22" xfId="0" applyFont="1" applyFill="1" applyBorder="1" applyAlignment="1">
      <alignment horizontal="right" vertical="center" wrapText="1"/>
    </xf>
    <xf numFmtId="0" fontId="14" fillId="3" borderId="23" xfId="0" applyFont="1" applyFill="1" applyBorder="1" applyAlignment="1">
      <alignment horizontal="right" vertical="center" wrapText="1"/>
    </xf>
    <xf numFmtId="0" fontId="15" fillId="3" borderId="24" xfId="0" applyFont="1" applyFill="1" applyBorder="1" applyAlignment="1">
      <alignment horizontal="right" vertical="center" wrapText="1"/>
    </xf>
    <xf numFmtId="0" fontId="15" fillId="3" borderId="25" xfId="0" applyFont="1" applyFill="1" applyBorder="1" applyAlignment="1">
      <alignment horizontal="right" vertical="center" wrapText="1"/>
    </xf>
    <xf numFmtId="0" fontId="15" fillId="3" borderId="26" xfId="0" applyFont="1" applyFill="1" applyBorder="1" applyAlignment="1">
      <alignment horizontal="right" vertical="center" wrapText="1"/>
    </xf>
    <xf numFmtId="0" fontId="15" fillId="3" borderId="27" xfId="0" applyFont="1" applyFill="1" applyBorder="1" applyAlignment="1">
      <alignment horizontal="right" vertical="center" wrapText="1"/>
    </xf>
  </cellXfs>
  <cellStyles count="1824">
    <cellStyle name="_HOTEL LONE" xfId="29"/>
    <cellStyle name="_HOTEL LONE 2" xfId="30"/>
    <cellStyle name="_HOTEL LONE 2 2" xfId="31"/>
    <cellStyle name="_HOTEL LONE 3" xfId="32"/>
    <cellStyle name="_STAMBENI DIO" xfId="33"/>
    <cellStyle name="_troškovnik" xfId="34"/>
    <cellStyle name="_troškovnik 2" xfId="35"/>
    <cellStyle name="0,0_x000d__x000d_NA_x000d__x000d_" xfId="36"/>
    <cellStyle name="0,0_x000d__x000d_NA_x000d__x000d_ 2" xfId="37"/>
    <cellStyle name="1-dodano" xfId="38"/>
    <cellStyle name="1. br.stavke" xfId="39"/>
    <cellStyle name="2-izmjena" xfId="40"/>
    <cellStyle name="2. Tekst stavke" xfId="41"/>
    <cellStyle name="20% - Accent1 1" xfId="42"/>
    <cellStyle name="20% - Accent1 1 1" xfId="43"/>
    <cellStyle name="20% - Accent1 1_HRVATSKE_SUME_71_5.Privremena" xfId="44"/>
    <cellStyle name="20% - Accent1 2" xfId="45"/>
    <cellStyle name="20% - Accent1 2 2" xfId="46"/>
    <cellStyle name="20% - Accent1 2 2 2" xfId="47"/>
    <cellStyle name="20% - Accent1 2 2 2 2" xfId="48"/>
    <cellStyle name="20% - Accent1 2 3" xfId="49"/>
    <cellStyle name="20% - Accent1 2 3 2" xfId="50"/>
    <cellStyle name="20% - Accent1 2 4" xfId="51"/>
    <cellStyle name="20% - Accent1 2 4 2" xfId="52"/>
    <cellStyle name="20% - Accent1 2 5" xfId="53"/>
    <cellStyle name="20% - Accent1 3" xfId="54"/>
    <cellStyle name="20% - Accent1 3 2" xfId="55"/>
    <cellStyle name="20% - Accent2 1" xfId="56"/>
    <cellStyle name="20% - Accent2 1 1" xfId="57"/>
    <cellStyle name="20% - Accent2 1_HRVATSKE_SUME_71_5.Privremena" xfId="58"/>
    <cellStyle name="20% - Accent2 2" xfId="59"/>
    <cellStyle name="20% - Accent2 2 2" xfId="60"/>
    <cellStyle name="20% - Accent2 2 2 2" xfId="61"/>
    <cellStyle name="20% - Accent2 2 2 2 2" xfId="62"/>
    <cellStyle name="20% - Accent2 2 3" xfId="63"/>
    <cellStyle name="20% - Accent2 2 3 2" xfId="64"/>
    <cellStyle name="20% - Accent2 2 4" xfId="65"/>
    <cellStyle name="20% - Accent2 2 4 2" xfId="66"/>
    <cellStyle name="20% - Accent2 2 5" xfId="67"/>
    <cellStyle name="20% - Accent2 3" xfId="68"/>
    <cellStyle name="20% - Accent2 3 2" xfId="69"/>
    <cellStyle name="20% - Accent3 1" xfId="70"/>
    <cellStyle name="20% - Accent3 1 1" xfId="71"/>
    <cellStyle name="20% - Accent3 1_HRVATSKE_SUME_71_5.Privremena" xfId="72"/>
    <cellStyle name="20% - Accent3 2" xfId="73"/>
    <cellStyle name="20% - Accent3 2 2" xfId="74"/>
    <cellStyle name="20% - Accent3 2 2 2" xfId="75"/>
    <cellStyle name="20% - Accent3 2 2 2 2" xfId="76"/>
    <cellStyle name="20% - Accent3 2 3" xfId="77"/>
    <cellStyle name="20% - Accent3 2 3 2" xfId="78"/>
    <cellStyle name="20% - Accent3 2 4" xfId="79"/>
    <cellStyle name="20% - Accent3 2 4 2" xfId="80"/>
    <cellStyle name="20% - Accent3 2 5" xfId="81"/>
    <cellStyle name="20% - Accent3 3" xfId="82"/>
    <cellStyle name="20% - Accent3 3 2" xfId="83"/>
    <cellStyle name="20% - Accent4 1" xfId="84"/>
    <cellStyle name="20% - Accent4 1 1" xfId="85"/>
    <cellStyle name="20% - Accent4 1_HRVATSKE_SUME_71_5.Privremena" xfId="86"/>
    <cellStyle name="20% - Accent4 2" xfId="87"/>
    <cellStyle name="20% - Accent4 2 2" xfId="88"/>
    <cellStyle name="20% - Accent4 2 2 2" xfId="89"/>
    <cellStyle name="20% - Accent4 2 2 2 2" xfId="90"/>
    <cellStyle name="20% - Accent4 2 3" xfId="91"/>
    <cellStyle name="20% - Accent4 2 3 2" xfId="92"/>
    <cellStyle name="20% - Accent4 2 4" xfId="93"/>
    <cellStyle name="20% - Accent4 2 4 2" xfId="94"/>
    <cellStyle name="20% - Accent4 2 5" xfId="95"/>
    <cellStyle name="20% - Accent4 3" xfId="96"/>
    <cellStyle name="20% - Accent4 3 2" xfId="97"/>
    <cellStyle name="20% - Accent5 1" xfId="98"/>
    <cellStyle name="20% - Accent5 1 1" xfId="99"/>
    <cellStyle name="20% - Accent5 1_HRVATSKE_SUME_71_5.Privremena" xfId="100"/>
    <cellStyle name="20% - Accent5 2" xfId="101"/>
    <cellStyle name="20% - Accent5 2 2" xfId="102"/>
    <cellStyle name="20% - Accent5 2 2 2" xfId="103"/>
    <cellStyle name="20% - Accent5 2 2 2 2" xfId="104"/>
    <cellStyle name="20% - Accent5 2 3" xfId="105"/>
    <cellStyle name="20% - Accent5 2 3 2" xfId="106"/>
    <cellStyle name="20% - Accent5 2 4" xfId="107"/>
    <cellStyle name="20% - Accent5 2 4 2" xfId="108"/>
    <cellStyle name="20% - Accent5 2 5" xfId="109"/>
    <cellStyle name="20% - Accent5 3" xfId="110"/>
    <cellStyle name="20% - Accent5 3 2" xfId="111"/>
    <cellStyle name="20% - Accent6 1" xfId="112"/>
    <cellStyle name="20% - Accent6 1 1" xfId="113"/>
    <cellStyle name="20% - Accent6 1_HRVATSKE_SUME_71_5.Privremena" xfId="114"/>
    <cellStyle name="20% - Accent6 2" xfId="115"/>
    <cellStyle name="20% - Accent6 2 2" xfId="116"/>
    <cellStyle name="20% - Accent6 2 2 2" xfId="117"/>
    <cellStyle name="20% - Accent6 2 2 2 2" xfId="118"/>
    <cellStyle name="20% - Accent6 2 3" xfId="119"/>
    <cellStyle name="20% - Accent6 2 3 2" xfId="120"/>
    <cellStyle name="20% - Accent6 2 4" xfId="121"/>
    <cellStyle name="20% - Accent6 2 4 2" xfId="122"/>
    <cellStyle name="20% - Accent6 2 5" xfId="123"/>
    <cellStyle name="20% - Accent6 3" xfId="124"/>
    <cellStyle name="20% - Accent6 3 2" xfId="125"/>
    <cellStyle name="20% - Akzent1" xfId="126"/>
    <cellStyle name="20% - Akzent1 2" xfId="127"/>
    <cellStyle name="20% - Akzent2" xfId="128"/>
    <cellStyle name="20% - Akzent2 2" xfId="129"/>
    <cellStyle name="20% - Akzent3" xfId="130"/>
    <cellStyle name="20% - Akzent3 2" xfId="131"/>
    <cellStyle name="20% - Akzent4" xfId="132"/>
    <cellStyle name="20% - Akzent4 2" xfId="133"/>
    <cellStyle name="20% - Akzent5" xfId="134"/>
    <cellStyle name="20% - Akzent5 2" xfId="135"/>
    <cellStyle name="20% - Akzent6" xfId="136"/>
    <cellStyle name="20% - Akzent6 2" xfId="137"/>
    <cellStyle name="20% - Isticanje1" xfId="138"/>
    <cellStyle name="20% - Isticanje1 1" xfId="139"/>
    <cellStyle name="20% - Isticanje1 2" xfId="140"/>
    <cellStyle name="20% - Isticanje1 2 2" xfId="141"/>
    <cellStyle name="20% - Isticanje1 3" xfId="142"/>
    <cellStyle name="20% - Isticanje1_HRVATSKE_SUME_71_5.Privremena" xfId="143"/>
    <cellStyle name="20% - Isticanje2" xfId="144"/>
    <cellStyle name="20% - Isticanje2 1" xfId="145"/>
    <cellStyle name="20% - Isticanje2 2" xfId="146"/>
    <cellStyle name="20% - Isticanje2 2 2" xfId="147"/>
    <cellStyle name="20% - Isticanje2 3" xfId="148"/>
    <cellStyle name="20% - Isticanje2_HRVATSKE_SUME_71_5.Privremena" xfId="149"/>
    <cellStyle name="20% - Isticanje3" xfId="150"/>
    <cellStyle name="20% - Isticanje3 1" xfId="151"/>
    <cellStyle name="20% - Isticanje3 2" xfId="152"/>
    <cellStyle name="20% - Isticanje3 2 2" xfId="153"/>
    <cellStyle name="20% - Isticanje3 3" xfId="154"/>
    <cellStyle name="20% - Isticanje3_HRVATSKE_SUME_71_5.Privremena" xfId="155"/>
    <cellStyle name="20% - Isticanje4" xfId="156"/>
    <cellStyle name="20% - Isticanje4 1" xfId="157"/>
    <cellStyle name="20% - Isticanje4 2" xfId="158"/>
    <cellStyle name="20% - Isticanje4 2 2" xfId="159"/>
    <cellStyle name="20% - Isticanje4 3" xfId="160"/>
    <cellStyle name="20% - Isticanje4_HRVATSKE_SUME_71_5.Privremena" xfId="161"/>
    <cellStyle name="20% - Isticanje5" xfId="162"/>
    <cellStyle name="20% - Isticanje5 1" xfId="163"/>
    <cellStyle name="20% - Isticanje5 2" xfId="164"/>
    <cellStyle name="20% - Isticanje5 2 2" xfId="165"/>
    <cellStyle name="20% - Isticanje5 3" xfId="166"/>
    <cellStyle name="20% - Isticanje5_HRVATSKE_SUME_71_5.Privremena" xfId="167"/>
    <cellStyle name="20% - Isticanje6" xfId="168"/>
    <cellStyle name="20% - Isticanje6 1" xfId="169"/>
    <cellStyle name="20% - Isticanje6 2" xfId="170"/>
    <cellStyle name="20% - Isticanje6 2 2" xfId="171"/>
    <cellStyle name="20% - Isticanje6 3" xfId="172"/>
    <cellStyle name="20% - Isticanje6_HRVATSKE_SUME_71_5.Privremena" xfId="173"/>
    <cellStyle name="3-pitanje" xfId="174"/>
    <cellStyle name="3. jed.mjere" xfId="175"/>
    <cellStyle name="4. količina" xfId="176"/>
    <cellStyle name="40% - Accent1 1" xfId="177"/>
    <cellStyle name="40% - Accent1 1 1" xfId="178"/>
    <cellStyle name="40% - Accent1 1_HRVATSKE_SUME_71_5.Privremena" xfId="179"/>
    <cellStyle name="40% - Accent1 2" xfId="180"/>
    <cellStyle name="40% - Accent1 2 2" xfId="181"/>
    <cellStyle name="40% - Accent1 2 2 2" xfId="182"/>
    <cellStyle name="40% - Accent1 2 2 2 2" xfId="183"/>
    <cellStyle name="40% - Accent1 2 3" xfId="184"/>
    <cellStyle name="40% - Accent1 2 3 2" xfId="185"/>
    <cellStyle name="40% - Accent1 2 4" xfId="186"/>
    <cellStyle name="40% - Accent1 2 4 2" xfId="187"/>
    <cellStyle name="40% - Accent1 2 5" xfId="188"/>
    <cellStyle name="40% - Accent1 3" xfId="189"/>
    <cellStyle name="40% - Accent1 3 2" xfId="190"/>
    <cellStyle name="40% - Accent2 1" xfId="191"/>
    <cellStyle name="40% - Accent2 1 1" xfId="192"/>
    <cellStyle name="40% - Accent2 1_HRVATSKE_SUME_71_5.Privremena" xfId="193"/>
    <cellStyle name="40% - Accent2 2" xfId="194"/>
    <cellStyle name="40% - Accent2 2 2" xfId="195"/>
    <cellStyle name="40% - Accent2 2 2 2" xfId="196"/>
    <cellStyle name="40% - Accent2 2 2 2 2" xfId="197"/>
    <cellStyle name="40% - Accent2 2 3" xfId="198"/>
    <cellStyle name="40% - Accent2 2 3 2" xfId="199"/>
    <cellStyle name="40% - Accent2 2 4" xfId="200"/>
    <cellStyle name="40% - Accent2 2 4 2" xfId="201"/>
    <cellStyle name="40% - Accent2 2 5" xfId="202"/>
    <cellStyle name="40% - Accent2 3" xfId="203"/>
    <cellStyle name="40% - Accent2 3 2" xfId="204"/>
    <cellStyle name="40% - Accent3 1" xfId="205"/>
    <cellStyle name="40% - Accent3 1 1" xfId="206"/>
    <cellStyle name="40% - Accent3 1_HRVATSKE_SUME_71_5.Privremena" xfId="207"/>
    <cellStyle name="40% - Accent3 2" xfId="208"/>
    <cellStyle name="40% - Accent3 2 2" xfId="209"/>
    <cellStyle name="40% - Accent3 2 2 2" xfId="210"/>
    <cellStyle name="40% - Accent3 2 2 2 2" xfId="211"/>
    <cellStyle name="40% - Accent3 2 3" xfId="212"/>
    <cellStyle name="40% - Accent3 2 3 2" xfId="213"/>
    <cellStyle name="40% - Accent3 2 4" xfId="214"/>
    <cellStyle name="40% - Accent3 2 4 2" xfId="215"/>
    <cellStyle name="40% - Accent3 2 5" xfId="216"/>
    <cellStyle name="40% - Accent3 3" xfId="217"/>
    <cellStyle name="40% - Accent3 3 2" xfId="218"/>
    <cellStyle name="40% - Accent4 1" xfId="219"/>
    <cellStyle name="40% - Accent4 1 1" xfId="220"/>
    <cellStyle name="40% - Accent4 1_HRVATSKE_SUME_71_5.Privremena" xfId="221"/>
    <cellStyle name="40% - Accent4 2" xfId="222"/>
    <cellStyle name="40% - Accent4 2 2" xfId="223"/>
    <cellStyle name="40% - Accent4 2 2 2" xfId="224"/>
    <cellStyle name="40% - Accent4 2 2 2 2" xfId="225"/>
    <cellStyle name="40% - Accent4 2 3" xfId="226"/>
    <cellStyle name="40% - Accent4 2 3 2" xfId="227"/>
    <cellStyle name="40% - Accent4 2 4" xfId="228"/>
    <cellStyle name="40% - Accent4 2 4 2" xfId="229"/>
    <cellStyle name="40% - Accent4 2 5" xfId="230"/>
    <cellStyle name="40% - Accent4 3" xfId="231"/>
    <cellStyle name="40% - Accent4 3 2" xfId="232"/>
    <cellStyle name="40% - Accent5 1" xfId="233"/>
    <cellStyle name="40% - Accent5 1 1" xfId="234"/>
    <cellStyle name="40% - Accent5 1_HRVATSKE_SUME_71_5.Privremena" xfId="235"/>
    <cellStyle name="40% - Accent5 2" xfId="236"/>
    <cellStyle name="40% - Accent5 2 2" xfId="237"/>
    <cellStyle name="40% - Accent5 2 2 2" xfId="238"/>
    <cellStyle name="40% - Accent5 2 2 2 2" xfId="239"/>
    <cellStyle name="40% - Accent5 2 3" xfId="240"/>
    <cellStyle name="40% - Accent5 2 3 2" xfId="241"/>
    <cellStyle name="40% - Accent5 2 4" xfId="242"/>
    <cellStyle name="40% - Accent5 2 4 2" xfId="243"/>
    <cellStyle name="40% - Accent5 2 5" xfId="244"/>
    <cellStyle name="40% - Accent5 3" xfId="245"/>
    <cellStyle name="40% - Accent5 3 2" xfId="246"/>
    <cellStyle name="40% - Accent6 1" xfId="247"/>
    <cellStyle name="40% - Accent6 1 1" xfId="248"/>
    <cellStyle name="40% - Accent6 1_HRVATSKE_SUME_71_5.Privremena" xfId="249"/>
    <cellStyle name="40% - Accent6 2" xfId="250"/>
    <cellStyle name="40% - Accent6 2 2" xfId="251"/>
    <cellStyle name="40% - Accent6 2 2 2" xfId="252"/>
    <cellStyle name="40% - Accent6 2 2 2 2" xfId="253"/>
    <cellStyle name="40% - Accent6 2 3" xfId="254"/>
    <cellStyle name="40% - Accent6 2 3 2" xfId="255"/>
    <cellStyle name="40% - Accent6 2 4" xfId="256"/>
    <cellStyle name="40% - Accent6 2 4 2" xfId="257"/>
    <cellStyle name="40% - Accent6 2 5" xfId="258"/>
    <cellStyle name="40% - Accent6 3" xfId="259"/>
    <cellStyle name="40% - Accent6 3 2" xfId="260"/>
    <cellStyle name="40% - Akzent1" xfId="261"/>
    <cellStyle name="40% - Akzent1 2" xfId="262"/>
    <cellStyle name="40% - Akzent2" xfId="263"/>
    <cellStyle name="40% - Akzent2 2" xfId="264"/>
    <cellStyle name="40% - Akzent3" xfId="265"/>
    <cellStyle name="40% - Akzent3 2" xfId="266"/>
    <cellStyle name="40% - Akzent4" xfId="267"/>
    <cellStyle name="40% - Akzent4 2" xfId="268"/>
    <cellStyle name="40% - Akzent5" xfId="269"/>
    <cellStyle name="40% - Akzent5 2" xfId="270"/>
    <cellStyle name="40% - Akzent6" xfId="271"/>
    <cellStyle name="40% - Akzent6 2" xfId="272"/>
    <cellStyle name="40% - Isticanje1" xfId="273"/>
    <cellStyle name="40% - Isticanje1 2" xfId="274"/>
    <cellStyle name="40% - Isticanje1 2 2" xfId="275"/>
    <cellStyle name="40% - Isticanje1 2 2 2" xfId="276"/>
    <cellStyle name="40% - Isticanje1 2 3" xfId="277"/>
    <cellStyle name="40% - Isticanje2" xfId="278"/>
    <cellStyle name="40% - Isticanje2 1" xfId="279"/>
    <cellStyle name="40% - Isticanje2 2" xfId="280"/>
    <cellStyle name="40% - Isticanje2 2 2" xfId="281"/>
    <cellStyle name="40% - Isticanje2 3" xfId="282"/>
    <cellStyle name="40% - Isticanje2_HRVATSKE_SUME_71_5.Privremena" xfId="283"/>
    <cellStyle name="40% - Isticanje3" xfId="284"/>
    <cellStyle name="40% - Isticanje3 1" xfId="285"/>
    <cellStyle name="40% - Isticanje3 2" xfId="286"/>
    <cellStyle name="40% - Isticanje3 2 2" xfId="287"/>
    <cellStyle name="40% - Isticanje3 3" xfId="288"/>
    <cellStyle name="40% - Isticanje3_HRVATSKE_SUME_71_5.Privremena" xfId="289"/>
    <cellStyle name="40% - Isticanje4" xfId="290"/>
    <cellStyle name="40% - Isticanje4 1" xfId="291"/>
    <cellStyle name="40% - Isticanje4 2" xfId="292"/>
    <cellStyle name="40% - Isticanje4 2 2" xfId="293"/>
    <cellStyle name="40% - Isticanje4 3" xfId="294"/>
    <cellStyle name="40% - Isticanje4_HRVATSKE_SUME_71_5.Privremena" xfId="295"/>
    <cellStyle name="40% - Isticanje5" xfId="296"/>
    <cellStyle name="40% - Isticanje5 1" xfId="297"/>
    <cellStyle name="40% - Isticanje5 2" xfId="298"/>
    <cellStyle name="40% - Isticanje5 2 2" xfId="299"/>
    <cellStyle name="40% - Isticanje5 3" xfId="300"/>
    <cellStyle name="40% - Isticanje5_HRVATSKE_SUME_71_5.Privremena" xfId="301"/>
    <cellStyle name="40% - Isticanje6" xfId="302"/>
    <cellStyle name="40% - Isticanje6 1" xfId="303"/>
    <cellStyle name="40% - Isticanje6 2" xfId="304"/>
    <cellStyle name="40% - Isticanje6 2 2" xfId="305"/>
    <cellStyle name="40% - Isticanje6 3" xfId="306"/>
    <cellStyle name="40% - Isticanje6_HRVATSKE_SUME_71_5.Privremena" xfId="307"/>
    <cellStyle name="40% - Naglasak1" xfId="308"/>
    <cellStyle name="40% - Naglasak1 1" xfId="309"/>
    <cellStyle name="40% - Naglasak1 2" xfId="310"/>
    <cellStyle name="40% - Naglasak1 3" xfId="311"/>
    <cellStyle name="40% - Naglasak1_HRVATSKE_SUME_71_5.Privremena" xfId="312"/>
    <cellStyle name="60% - Accent1 1" xfId="313"/>
    <cellStyle name="60% - Accent1 1 1" xfId="314"/>
    <cellStyle name="60% - Accent1 2" xfId="315"/>
    <cellStyle name="60% - Accent1 2 2" xfId="316"/>
    <cellStyle name="60% - Accent1 2 3" xfId="317"/>
    <cellStyle name="60% - Accent1 2 3 2" xfId="318"/>
    <cellStyle name="60% - Accent2 1" xfId="319"/>
    <cellStyle name="60% - Accent2 1 1" xfId="320"/>
    <cellStyle name="60% - Accent2 2" xfId="321"/>
    <cellStyle name="60% - Accent2 2 2" xfId="322"/>
    <cellStyle name="60% - Accent2 2 3" xfId="323"/>
    <cellStyle name="60% - Accent2 2 3 2" xfId="324"/>
    <cellStyle name="60% - Accent3 1" xfId="325"/>
    <cellStyle name="60% - Accent3 1 1" xfId="326"/>
    <cellStyle name="60% - Accent3 2" xfId="327"/>
    <cellStyle name="60% - Accent3 2 2" xfId="328"/>
    <cellStyle name="60% - Accent3 2 3" xfId="329"/>
    <cellStyle name="60% - Accent3 2 3 2" xfId="330"/>
    <cellStyle name="60% - Accent4 1" xfId="331"/>
    <cellStyle name="60% - Accent4 1 1" xfId="332"/>
    <cellStyle name="60% - Accent4 2" xfId="333"/>
    <cellStyle name="60% - Accent4 2 2" xfId="334"/>
    <cellStyle name="60% - Accent4 2 3" xfId="335"/>
    <cellStyle name="60% - Accent4 2 3 2" xfId="336"/>
    <cellStyle name="60% - Accent5 1" xfId="337"/>
    <cellStyle name="60% - Accent5 1 1" xfId="338"/>
    <cellStyle name="60% - Accent5 2" xfId="339"/>
    <cellStyle name="60% - Accent5 2 2" xfId="340"/>
    <cellStyle name="60% - Accent5 2 3" xfId="341"/>
    <cellStyle name="60% - Accent5 2 3 2" xfId="342"/>
    <cellStyle name="60% - Accent6 1" xfId="343"/>
    <cellStyle name="60% - Accent6 1 1" xfId="344"/>
    <cellStyle name="60% - Accent6 2" xfId="345"/>
    <cellStyle name="60% - Accent6 2 2" xfId="346"/>
    <cellStyle name="60% - Accent6 2 3" xfId="347"/>
    <cellStyle name="60% - Accent6 2 3 2" xfId="348"/>
    <cellStyle name="60% - Akzent1" xfId="349"/>
    <cellStyle name="60% - Akzent1 2" xfId="350"/>
    <cellStyle name="60% - Akzent2" xfId="351"/>
    <cellStyle name="60% - Akzent2 2" xfId="352"/>
    <cellStyle name="60% - Akzent3" xfId="353"/>
    <cellStyle name="60% - Akzent3 2" xfId="354"/>
    <cellStyle name="60% - Akzent4" xfId="355"/>
    <cellStyle name="60% - Akzent4 2" xfId="356"/>
    <cellStyle name="60% - Akzent5" xfId="357"/>
    <cellStyle name="60% - Akzent5 2" xfId="358"/>
    <cellStyle name="60% - Akzent6" xfId="359"/>
    <cellStyle name="60% - Akzent6 2" xfId="360"/>
    <cellStyle name="60% - Isticanje1" xfId="361"/>
    <cellStyle name="60% - Isticanje1 1" xfId="362"/>
    <cellStyle name="60% - Isticanje1 2" xfId="363"/>
    <cellStyle name="60% - Isticanje1 2 2" xfId="364"/>
    <cellStyle name="60% - Isticanje2" xfId="365"/>
    <cellStyle name="60% - Isticanje2 1" xfId="366"/>
    <cellStyle name="60% - Isticanje2 2" xfId="367"/>
    <cellStyle name="60% - Isticanje2 2 2" xfId="368"/>
    <cellStyle name="60% - Isticanje3" xfId="369"/>
    <cellStyle name="60% - Isticanje3 1" xfId="370"/>
    <cellStyle name="60% - Isticanje3 2" xfId="371"/>
    <cellStyle name="60% - Isticanje3 2 2" xfId="372"/>
    <cellStyle name="60% - Isticanje4" xfId="373"/>
    <cellStyle name="60% - Isticanje4 1" xfId="374"/>
    <cellStyle name="60% - Isticanje4 2" xfId="375"/>
    <cellStyle name="60% - Isticanje4 2 2" xfId="376"/>
    <cellStyle name="60% - Isticanje5" xfId="377"/>
    <cellStyle name="60% - Isticanje5 1" xfId="378"/>
    <cellStyle name="60% - Isticanje5 2" xfId="379"/>
    <cellStyle name="60% - Isticanje5 2 2" xfId="380"/>
    <cellStyle name="60% - Isticanje6" xfId="381"/>
    <cellStyle name="60% - Isticanje6 1" xfId="382"/>
    <cellStyle name="60% - Isticanje6 2" xfId="383"/>
    <cellStyle name="60% - Isticanje6 2 2" xfId="384"/>
    <cellStyle name="A4 Small 210 x 297 mm" xfId="385"/>
    <cellStyle name="A4 Small 210 x 297 mm 2" xfId="386"/>
    <cellStyle name="Accent1 - 20%" xfId="387"/>
    <cellStyle name="Accent1 - 40%" xfId="388"/>
    <cellStyle name="Accent1 - 60%" xfId="389"/>
    <cellStyle name="Accent1 1" xfId="390"/>
    <cellStyle name="Accent1 1 1" xfId="391"/>
    <cellStyle name="Accent1 2" xfId="392"/>
    <cellStyle name="Accent1 2 2" xfId="393"/>
    <cellStyle name="Accent1 2 3" xfId="394"/>
    <cellStyle name="Accent1 2 3 2" xfId="395"/>
    <cellStyle name="Accent2 - 20%" xfId="396"/>
    <cellStyle name="Accent2 - 40%" xfId="397"/>
    <cellStyle name="Accent2 - 60%" xfId="398"/>
    <cellStyle name="Accent2 1" xfId="399"/>
    <cellStyle name="Accent2 1 1" xfId="400"/>
    <cellStyle name="Accent2 2" xfId="401"/>
    <cellStyle name="Accent2 2 2" xfId="402"/>
    <cellStyle name="Accent2 2 3" xfId="403"/>
    <cellStyle name="Accent2 2 3 2" xfId="404"/>
    <cellStyle name="Accent3 - 20%" xfId="405"/>
    <cellStyle name="Accent3 - 40%" xfId="406"/>
    <cellStyle name="Accent3 - 60%" xfId="407"/>
    <cellStyle name="Accent3 1" xfId="408"/>
    <cellStyle name="Accent3 1 1" xfId="409"/>
    <cellStyle name="Accent3 2" xfId="410"/>
    <cellStyle name="Accent3 2 2" xfId="411"/>
    <cellStyle name="Accent3 2 3" xfId="412"/>
    <cellStyle name="Accent3 2 3 2" xfId="413"/>
    <cellStyle name="Accent4 - 20%" xfId="414"/>
    <cellStyle name="Accent4 - 40%" xfId="415"/>
    <cellStyle name="Accent4 - 60%" xfId="416"/>
    <cellStyle name="Accent4 1" xfId="417"/>
    <cellStyle name="Accent4 1 1" xfId="418"/>
    <cellStyle name="Accent4 2" xfId="419"/>
    <cellStyle name="Accent4 2 2" xfId="420"/>
    <cellStyle name="Accent4 2 3" xfId="421"/>
    <cellStyle name="Accent4 2 3 2" xfId="422"/>
    <cellStyle name="Accent5 - 20%" xfId="423"/>
    <cellStyle name="Accent5 - 40%" xfId="424"/>
    <cellStyle name="Accent5 - 60%" xfId="425"/>
    <cellStyle name="Accent5 1" xfId="426"/>
    <cellStyle name="Accent5 1 1" xfId="427"/>
    <cellStyle name="Accent5 2" xfId="428"/>
    <cellStyle name="Accent5 2 2" xfId="429"/>
    <cellStyle name="Accent5 2 3" xfId="430"/>
    <cellStyle name="Accent5 2 3 2" xfId="431"/>
    <cellStyle name="Accent6 - 20%" xfId="432"/>
    <cellStyle name="Accent6 - 40%" xfId="433"/>
    <cellStyle name="Accent6 - 60%" xfId="434"/>
    <cellStyle name="Accent6 1" xfId="435"/>
    <cellStyle name="Accent6 1 1" xfId="436"/>
    <cellStyle name="Accent6 2" xfId="437"/>
    <cellStyle name="Accent6 2 2" xfId="438"/>
    <cellStyle name="Accent6 2 3" xfId="439"/>
    <cellStyle name="Accent6 2 3 2" xfId="440"/>
    <cellStyle name="Akzent1" xfId="441"/>
    <cellStyle name="Akzent1 2" xfId="442"/>
    <cellStyle name="Akzent2" xfId="443"/>
    <cellStyle name="Akzent2 2" xfId="444"/>
    <cellStyle name="Akzent3" xfId="445"/>
    <cellStyle name="Akzent3 2" xfId="446"/>
    <cellStyle name="Akzent4" xfId="447"/>
    <cellStyle name="Akzent4 2" xfId="448"/>
    <cellStyle name="Akzent5" xfId="449"/>
    <cellStyle name="Akzent5 2" xfId="450"/>
    <cellStyle name="Akzent6" xfId="451"/>
    <cellStyle name="Akzent6 2" xfId="452"/>
    <cellStyle name="Ausgabe" xfId="453"/>
    <cellStyle name="Bad 1" xfId="454"/>
    <cellStyle name="Bad 1 1" xfId="455"/>
    <cellStyle name="Bad 2" xfId="456"/>
    <cellStyle name="Bad 2 2" xfId="457"/>
    <cellStyle name="Bad 2 3" xfId="458"/>
    <cellStyle name="Bad 2 4" xfId="459"/>
    <cellStyle name="Bad 2 4 2" xfId="460"/>
    <cellStyle name="Bad 3" xfId="461"/>
    <cellStyle name="Berechnung" xfId="462"/>
    <cellStyle name="Bilješka" xfId="463"/>
    <cellStyle name="Bilješka 1" xfId="464"/>
    <cellStyle name="Bilješka 2" xfId="465"/>
    <cellStyle name="Bilješka 2 2" xfId="466"/>
    <cellStyle name="Bilješka 2 2 2" xfId="467"/>
    <cellStyle name="Bilješka 2 2 2 2" xfId="468"/>
    <cellStyle name="Bilješka 2 2 3" xfId="469"/>
    <cellStyle name="Bilješka 2 2 3 2" xfId="470"/>
    <cellStyle name="Bilješka 2 2 4" xfId="471"/>
    <cellStyle name="Bilješka 2 2 4 2" xfId="472"/>
    <cellStyle name="Bilješka 2 2 5" xfId="473"/>
    <cellStyle name="Bilješka 2 3" xfId="474"/>
    <cellStyle name="Bilješka 2 3 2" xfId="475"/>
    <cellStyle name="Bilješka 2 4" xfId="476"/>
    <cellStyle name="Bilješka 2 5" xfId="477"/>
    <cellStyle name="Bilješka 3" xfId="478"/>
    <cellStyle name="Bilješka 3 2" xfId="479"/>
    <cellStyle name="Bilješka 3 2 2" xfId="480"/>
    <cellStyle name="Bilješka 3 3" xfId="481"/>
    <cellStyle name="Bilješka 4" xfId="482"/>
    <cellStyle name="Bilješka 4 2" xfId="483"/>
    <cellStyle name="Bilješka 4 3" xfId="484"/>
    <cellStyle name="Bilješka 4 3 2" xfId="485"/>
    <cellStyle name="Bilješka 4 4" xfId="486"/>
    <cellStyle name="Bilješka 5" xfId="487"/>
    <cellStyle name="Bilješka 5 2" xfId="488"/>
    <cellStyle name="Bilješka 5 2 2" xfId="489"/>
    <cellStyle name="Bilješka 5 3" xfId="490"/>
    <cellStyle name="Bilješka 6" xfId="491"/>
    <cellStyle name="Bilješka 6 2" xfId="492"/>
    <cellStyle name="Bilješka 7" xfId="493"/>
    <cellStyle name="Bilješka 8" xfId="494"/>
    <cellStyle name="Calculation 1" xfId="495"/>
    <cellStyle name="Calculation 1 1" xfId="496"/>
    <cellStyle name="Calculation 2" xfId="497"/>
    <cellStyle name="Calculation 2 2" xfId="498"/>
    <cellStyle name="Calculation 2 3" xfId="499"/>
    <cellStyle name="Calculation 2 4" xfId="500"/>
    <cellStyle name="Check Cell 1" xfId="501"/>
    <cellStyle name="Check Cell 1 1" xfId="502"/>
    <cellStyle name="Check Cell 2" xfId="503"/>
    <cellStyle name="Check Cell 2 2" xfId="504"/>
    <cellStyle name="Check Cell 2 3" xfId="505"/>
    <cellStyle name="Check Cell 2 3 2" xfId="506"/>
    <cellStyle name="cijene" xfId="507"/>
    <cellStyle name="cijene 2" xfId="508"/>
    <cellStyle name="Comma 10" xfId="509"/>
    <cellStyle name="Comma 10 2" xfId="510"/>
    <cellStyle name="Comma 10 2 2" xfId="511"/>
    <cellStyle name="Comma 10 3" xfId="512"/>
    <cellStyle name="Comma 11" xfId="513"/>
    <cellStyle name="Comma 11 2" xfId="514"/>
    <cellStyle name="Comma 12" xfId="515"/>
    <cellStyle name="Comma 12 2" xfId="516"/>
    <cellStyle name="Comma 12 2 2" xfId="517"/>
    <cellStyle name="Comma 12 3" xfId="518"/>
    <cellStyle name="Comma 13" xfId="519"/>
    <cellStyle name="Comma 14" xfId="520"/>
    <cellStyle name="Comma 15" xfId="521"/>
    <cellStyle name="Comma 16" xfId="1797"/>
    <cellStyle name="Comma 2" xfId="22"/>
    <cellStyle name="Comma 2 2" xfId="522"/>
    <cellStyle name="Comma 2 2 2" xfId="523"/>
    <cellStyle name="Comma 2 2 2 2" xfId="524"/>
    <cellStyle name="Comma 2 2 2 2 2" xfId="525"/>
    <cellStyle name="Comma 2 2 2 3" xfId="526"/>
    <cellStyle name="Comma 2 2 3" xfId="527"/>
    <cellStyle name="Comma 2 2 3 2" xfId="528"/>
    <cellStyle name="Comma 2 2 3 2 2" xfId="529"/>
    <cellStyle name="Comma 2 2 3 3" xfId="530"/>
    <cellStyle name="Comma 2 2 4" xfId="531"/>
    <cellStyle name="Comma 2 2 4 2" xfId="532"/>
    <cellStyle name="Comma 2 2 4 2 2" xfId="533"/>
    <cellStyle name="Comma 2 2 4 3" xfId="534"/>
    <cellStyle name="Comma 2 2 5" xfId="535"/>
    <cellStyle name="Comma 2 2 6" xfId="536"/>
    <cellStyle name="Comma 2 3" xfId="537"/>
    <cellStyle name="Comma 2 3 2" xfId="538"/>
    <cellStyle name="Comma 2 3 2 2" xfId="539"/>
    <cellStyle name="Comma 2 3 3" xfId="540"/>
    <cellStyle name="Comma 2 3 4" xfId="541"/>
    <cellStyle name="Comma 2 4" xfId="542"/>
    <cellStyle name="Comma 2 4 2" xfId="543"/>
    <cellStyle name="Comma 2 5" xfId="544"/>
    <cellStyle name="Comma 2 6" xfId="545"/>
    <cellStyle name="Comma 2 7" xfId="546"/>
    <cellStyle name="Comma 3" xfId="547"/>
    <cellStyle name="Comma 3 2" xfId="548"/>
    <cellStyle name="Comma 3 2 2" xfId="549"/>
    <cellStyle name="Comma 3 2 2 2" xfId="550"/>
    <cellStyle name="Comma 3 2 3" xfId="551"/>
    <cellStyle name="Comma 3 2 4" xfId="552"/>
    <cellStyle name="Comma 3 3" xfId="553"/>
    <cellStyle name="Comma 3 3 2" xfId="554"/>
    <cellStyle name="Comma 3 4" xfId="555"/>
    <cellStyle name="Comma 3 5" xfId="556"/>
    <cellStyle name="Comma 4" xfId="557"/>
    <cellStyle name="Comma 4 2" xfId="558"/>
    <cellStyle name="Comma 4 2 2" xfId="559"/>
    <cellStyle name="Comma 4 2 2 2" xfId="560"/>
    <cellStyle name="Comma 4 2 3" xfId="561"/>
    <cellStyle name="Comma 4 3" xfId="562"/>
    <cellStyle name="Comma 4 3 2" xfId="563"/>
    <cellStyle name="Comma 4 4" xfId="564"/>
    <cellStyle name="Comma 5" xfId="4"/>
    <cellStyle name="Comma 5 2" xfId="565"/>
    <cellStyle name="Comma 5 2 2" xfId="566"/>
    <cellStyle name="Comma 5 2 2 2" xfId="567"/>
    <cellStyle name="Comma 5 2 3" xfId="568"/>
    <cellStyle name="Comma 5 3" xfId="5"/>
    <cellStyle name="Comma 5 3 2" xfId="569"/>
    <cellStyle name="Comma 5 4" xfId="570"/>
    <cellStyle name="Comma 6" xfId="571"/>
    <cellStyle name="Comma 6 2" xfId="572"/>
    <cellStyle name="Comma 6 2 2" xfId="573"/>
    <cellStyle name="Comma 6 2 2 2" xfId="574"/>
    <cellStyle name="Comma 6 2 3" xfId="575"/>
    <cellStyle name="Comma 6 3" xfId="576"/>
    <cellStyle name="Comma 6 3 2" xfId="577"/>
    <cellStyle name="Comma 6 3 2 2" xfId="578"/>
    <cellStyle name="Comma 6 3 3" xfId="579"/>
    <cellStyle name="Comma 6 4" xfId="580"/>
    <cellStyle name="Comma 6 4 2" xfId="581"/>
    <cellStyle name="Comma 6 4 2 2" xfId="582"/>
    <cellStyle name="Comma 6 4 3" xfId="583"/>
    <cellStyle name="Comma 6 5" xfId="584"/>
    <cellStyle name="Comma 6 5 2" xfId="585"/>
    <cellStyle name="Comma 6 6" xfId="586"/>
    <cellStyle name="Comma 7" xfId="587"/>
    <cellStyle name="Comma 7 2" xfId="588"/>
    <cellStyle name="Comma 7 2 2" xfId="589"/>
    <cellStyle name="Comma 7 2 2 2" xfId="590"/>
    <cellStyle name="Comma 7 2 3" xfId="591"/>
    <cellStyle name="Comma 7 3" xfId="592"/>
    <cellStyle name="Comma 7 3 2" xfId="593"/>
    <cellStyle name="Comma 7 4" xfId="594"/>
    <cellStyle name="Comma 7 4 2" xfId="595"/>
    <cellStyle name="Comma 7 5" xfId="596"/>
    <cellStyle name="Comma 8" xfId="597"/>
    <cellStyle name="Comma 8 2" xfId="598"/>
    <cellStyle name="Comma 8 2 2" xfId="599"/>
    <cellStyle name="Comma 8 2 2 2" xfId="600"/>
    <cellStyle name="Comma 8 2 3" xfId="601"/>
    <cellStyle name="Comma 8 3" xfId="602"/>
    <cellStyle name="Comma 8 3 2" xfId="603"/>
    <cellStyle name="Comma 8 4" xfId="604"/>
    <cellStyle name="Comma 9" xfId="605"/>
    <cellStyle name="Comma 9 2" xfId="606"/>
    <cellStyle name="Comma 9 2 2" xfId="607"/>
    <cellStyle name="Comma 9 3" xfId="608"/>
    <cellStyle name="Currency 2" xfId="609"/>
    <cellStyle name="Currency 2 2" xfId="610"/>
    <cellStyle name="Currency 2 2 2" xfId="611"/>
    <cellStyle name="Currency 2 3" xfId="612"/>
    <cellStyle name="Currency 3" xfId="613"/>
    <cellStyle name="Currency 3 2" xfId="614"/>
    <cellStyle name="Currency 3 2 2" xfId="615"/>
    <cellStyle name="Currency 3 3" xfId="616"/>
    <cellStyle name="Currency 4" xfId="617"/>
    <cellStyle name="Currency 4 2" xfId="618"/>
    <cellStyle name="Currency 4 2 2" xfId="619"/>
    <cellStyle name="Currency 4 2 2 2" xfId="620"/>
    <cellStyle name="Currency 4 2 2 2 2" xfId="621"/>
    <cellStyle name="Currency 4 2 2 3" xfId="622"/>
    <cellStyle name="Currency 4 2 3" xfId="623"/>
    <cellStyle name="Currency 4 2 3 2" xfId="624"/>
    <cellStyle name="Currency 4 2 3 2 2" xfId="625"/>
    <cellStyle name="Currency 4 2 3 3" xfId="626"/>
    <cellStyle name="Currency 4 2 4" xfId="627"/>
    <cellStyle name="Currency 4 2 4 2" xfId="628"/>
    <cellStyle name="Currency 4 2 4 2 2" xfId="629"/>
    <cellStyle name="Currency 4 2 4 3" xfId="630"/>
    <cellStyle name="Currency 4 2 5" xfId="631"/>
    <cellStyle name="Currency 4 2 5 2" xfId="632"/>
    <cellStyle name="Currency 4 2 6" xfId="633"/>
    <cellStyle name="Currency 4 3" xfId="634"/>
    <cellStyle name="Currency 4 3 2" xfId="635"/>
    <cellStyle name="Currency 4 4" xfId="636"/>
    <cellStyle name="Currency 5" xfId="637"/>
    <cellStyle name="Currency 5 2" xfId="638"/>
    <cellStyle name="Currency 5 2 2" xfId="639"/>
    <cellStyle name="Currency 5 2 2 2" xfId="640"/>
    <cellStyle name="Currency 5 2 3" xfId="641"/>
    <cellStyle name="Currency 5 3" xfId="642"/>
    <cellStyle name="Currency 5 3 2" xfId="643"/>
    <cellStyle name="Currency 5 3 2 2" xfId="644"/>
    <cellStyle name="Currency 5 3 3" xfId="645"/>
    <cellStyle name="Currency 5 4" xfId="646"/>
    <cellStyle name="Currency 5 4 2" xfId="647"/>
    <cellStyle name="Currency 5 4 2 2" xfId="648"/>
    <cellStyle name="Currency 5 4 3" xfId="649"/>
    <cellStyle name="Currency 5 5" xfId="650"/>
    <cellStyle name="Currency 5 5 2" xfId="651"/>
    <cellStyle name="Currency 5 6" xfId="652"/>
    <cellStyle name="Currency 6" xfId="653"/>
    <cellStyle name="Currency 6 2" xfId="654"/>
    <cellStyle name="Currency 6 2 2" xfId="655"/>
    <cellStyle name="Currency 6 3" xfId="656"/>
    <cellStyle name="Currency 7" xfId="657"/>
    <cellStyle name="Currency 7 2" xfId="658"/>
    <cellStyle name="Currency 7 2 2" xfId="659"/>
    <cellStyle name="Currency 7 3" xfId="660"/>
    <cellStyle name="čárky [0]_rabatove_kategorie" xfId="661"/>
    <cellStyle name="DataPilot Category" xfId="662"/>
    <cellStyle name="DataPilot Category 2" xfId="663"/>
    <cellStyle name="DataPilot Corner" xfId="664"/>
    <cellStyle name="DataPilot Corner 2" xfId="665"/>
    <cellStyle name="DataPilot Field" xfId="666"/>
    <cellStyle name="DataPilot Field 2" xfId="667"/>
    <cellStyle name="DataPilot Result" xfId="668"/>
    <cellStyle name="DataPilot Title" xfId="669"/>
    <cellStyle name="DataPilot Value" xfId="670"/>
    <cellStyle name="DataPilot Value 2" xfId="671"/>
    <cellStyle name="Default_Uvuceni" xfId="672"/>
    <cellStyle name="Dobro" xfId="673"/>
    <cellStyle name="Dobro 1" xfId="674"/>
    <cellStyle name="Dobro 2" xfId="675"/>
    <cellStyle name="Dobro 2 2" xfId="676"/>
    <cellStyle name="Dobro 2 2 2" xfId="677"/>
    <cellStyle name="Dobro 2 3" xfId="678"/>
    <cellStyle name="Dobro 2 3 2" xfId="679"/>
    <cellStyle name="Dobro 2 4" xfId="680"/>
    <cellStyle name="Dobro 3" xfId="681"/>
    <cellStyle name="Dobro 3 2" xfId="682"/>
    <cellStyle name="Dobro 4" xfId="683"/>
    <cellStyle name="Dobro 5" xfId="684"/>
    <cellStyle name="Dziesiętny [0]_Cennik_A" xfId="685"/>
    <cellStyle name="Dziesiętny_Cennik_A" xfId="686"/>
    <cellStyle name="Eingabe" xfId="687"/>
    <cellStyle name="Emphasis 1" xfId="688"/>
    <cellStyle name="Emphasis 2" xfId="689"/>
    <cellStyle name="Emphasis 3" xfId="690"/>
    <cellStyle name="Ergebnis" xfId="691"/>
    <cellStyle name="Erklärender Text" xfId="692"/>
    <cellStyle name="Euro" xfId="693"/>
    <cellStyle name="Euro 2" xfId="694"/>
    <cellStyle name="Excel Built-in Excel Built-in Excel Built-in TableStyleLight1" xfId="695"/>
    <cellStyle name="Excel Built-in Normal" xfId="23"/>
    <cellStyle name="Excel Built-in Normal 1" xfId="2"/>
    <cellStyle name="Excel Built-in Normal 1 2" xfId="696"/>
    <cellStyle name="Excel Built-in Normal 2" xfId="697"/>
    <cellStyle name="Excel Built-in Normal 2 2" xfId="698"/>
    <cellStyle name="Excel Built-in Normal 3" xfId="699"/>
    <cellStyle name="Excel Built-in Normal 4" xfId="700"/>
    <cellStyle name="Excel Built-in Normal 5" xfId="701"/>
    <cellStyle name="Excel_BuiltIn_20% - Accent2" xfId="702"/>
    <cellStyle name="Explanatory Text 1" xfId="703"/>
    <cellStyle name="Explanatory Text 1 1" xfId="704"/>
    <cellStyle name="Explanatory Text 1 1 2" xfId="705"/>
    <cellStyle name="Explanatory Text 1 2" xfId="706"/>
    <cellStyle name="Explanatory Text 2" xfId="707"/>
    <cellStyle name="Explanatory Text 2 2" xfId="708"/>
    <cellStyle name="Explanatory Text 2 3" xfId="709"/>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7" builtinId="9" hidden="1"/>
    <cellStyle name="Followed Hyperlink" xfId="1819" builtinId="9" hidden="1"/>
    <cellStyle name="Followed Hyperlink" xfId="1821" builtinId="9" hidden="1"/>
    <cellStyle name="Followed Hyperlink" xfId="1823" builtinId="9" hidden="1"/>
    <cellStyle name="Good 1" xfId="710"/>
    <cellStyle name="Good 1 1" xfId="711"/>
    <cellStyle name="Good 2" xfId="712"/>
    <cellStyle name="Good 2 2" xfId="713"/>
    <cellStyle name="Good 2 3" xfId="714"/>
    <cellStyle name="Good 2 3 2" xfId="715"/>
    <cellStyle name="Good 2 4" xfId="716"/>
    <cellStyle name="Gut" xfId="717"/>
    <cellStyle name="Gut 2" xfId="718"/>
    <cellStyle name="Heading" xfId="719"/>
    <cellStyle name="Heading 1 1" xfId="720"/>
    <cellStyle name="Heading 1 1 1" xfId="721"/>
    <cellStyle name="Heading 1 2" xfId="722"/>
    <cellStyle name="Heading 1 2 2" xfId="723"/>
    <cellStyle name="Heading 1 2 3" xfId="724"/>
    <cellStyle name="Heading 1 2 3 2" xfId="725"/>
    <cellStyle name="Heading 2 1" xfId="726"/>
    <cellStyle name="Heading 2 1 1" xfId="727"/>
    <cellStyle name="Heading 2 2" xfId="728"/>
    <cellStyle name="Heading 2 2 2" xfId="729"/>
    <cellStyle name="Heading 2 2 3" xfId="730"/>
    <cellStyle name="Heading 2 2 3 2" xfId="731"/>
    <cellStyle name="Heading 3 1" xfId="732"/>
    <cellStyle name="Heading 3 1 1" xfId="733"/>
    <cellStyle name="Heading 3 2" xfId="734"/>
    <cellStyle name="Heading 3 2 2" xfId="735"/>
    <cellStyle name="Heading 3 2 3" xfId="736"/>
    <cellStyle name="Heading 3 2 3 2" xfId="737"/>
    <cellStyle name="Heading 4 1" xfId="738"/>
    <cellStyle name="Heading 4 1 1" xfId="739"/>
    <cellStyle name="Heading 4 2" xfId="740"/>
    <cellStyle name="Heading 4 2 2" xfId="741"/>
    <cellStyle name="Heading 4 2 3" xfId="742"/>
    <cellStyle name="Heading 4 2 3 2" xfId="743"/>
    <cellStyle name="Heading 5" xfId="744"/>
    <cellStyle name="Heading1" xfId="745"/>
    <cellStyle name="Heading1 2" xfId="746"/>
    <cellStyle name="Hiperłącze_Cennik_A" xfId="747"/>
    <cellStyle name="Hiperveza 10 2" xfId="748"/>
    <cellStyle name="Hiperveza 2" xfId="749"/>
    <cellStyle name="Hiperveza 2 2" xfId="750"/>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6" builtinId="8" hidden="1"/>
    <cellStyle name="Hyperlink" xfId="1818" builtinId="8" hidden="1"/>
    <cellStyle name="Hyperlink" xfId="1820" builtinId="8" hidden="1"/>
    <cellStyle name="Hyperlink" xfId="1822" builtinId="8" hidden="1"/>
    <cellStyle name="Hyperlink 2" xfId="751"/>
    <cellStyle name="Hyperlink 2 2" xfId="752"/>
    <cellStyle name="Hyperlink 2 2 2" xfId="753"/>
    <cellStyle name="Hyperlink 2 2 2 2" xfId="754"/>
    <cellStyle name="Hyperlink 2 3" xfId="755"/>
    <cellStyle name="Hyperlink 3" xfId="756"/>
    <cellStyle name="Hyperlink 3 2" xfId="757"/>
    <cellStyle name="Input 1" xfId="758"/>
    <cellStyle name="Input 1 1" xfId="759"/>
    <cellStyle name="Input 1 1 2" xfId="760"/>
    <cellStyle name="Input 1 2" xfId="761"/>
    <cellStyle name="Input 2" xfId="762"/>
    <cellStyle name="Input 2 2" xfId="763"/>
    <cellStyle name="Input 2 2 2" xfId="764"/>
    <cellStyle name="Input 2 3" xfId="765"/>
    <cellStyle name="Input 2 4" xfId="766"/>
    <cellStyle name="Isticanje1" xfId="767"/>
    <cellStyle name="Isticanje1 1" xfId="768"/>
    <cellStyle name="Isticanje1 2" xfId="769"/>
    <cellStyle name="Isticanje1 2 2" xfId="770"/>
    <cellStyle name="Isticanje2" xfId="771"/>
    <cellStyle name="Isticanje2 1" xfId="772"/>
    <cellStyle name="Isticanje2 2" xfId="773"/>
    <cellStyle name="Isticanje2 2 2" xfId="774"/>
    <cellStyle name="Isticanje3" xfId="775"/>
    <cellStyle name="Isticanje3 1" xfId="776"/>
    <cellStyle name="Isticanje3 2" xfId="777"/>
    <cellStyle name="Isticanje3 2 2" xfId="778"/>
    <cellStyle name="Isticanje4" xfId="779"/>
    <cellStyle name="Isticanje4 1" xfId="780"/>
    <cellStyle name="Isticanje4 2" xfId="781"/>
    <cellStyle name="Isticanje4 2 2" xfId="782"/>
    <cellStyle name="Isticanje5" xfId="783"/>
    <cellStyle name="Isticanje5 1" xfId="784"/>
    <cellStyle name="Isticanje5 2" xfId="785"/>
    <cellStyle name="Isticanje5 2 2" xfId="786"/>
    <cellStyle name="Isticanje6" xfId="787"/>
    <cellStyle name="Isticanje6 1" xfId="788"/>
    <cellStyle name="Isticanje6 2" xfId="789"/>
    <cellStyle name="Isticanje6 2 2" xfId="790"/>
    <cellStyle name="Izlaz" xfId="791"/>
    <cellStyle name="Izlaz 1" xfId="792"/>
    <cellStyle name="Izlaz 1 2" xfId="793"/>
    <cellStyle name="Izlaz 2" xfId="794"/>
    <cellStyle name="Izlaz 2 2" xfId="795"/>
    <cellStyle name="Izlaz 2 2 2" xfId="796"/>
    <cellStyle name="Izlaz 2 3" xfId="797"/>
    <cellStyle name="Izlaz 2 4" xfId="798"/>
    <cellStyle name="Izlaz 3" xfId="799"/>
    <cellStyle name="Izlaz 3 2" xfId="800"/>
    <cellStyle name="Izlaz 4" xfId="801"/>
    <cellStyle name="Izlaz 4 2" xfId="802"/>
    <cellStyle name="Izlaz 5" xfId="803"/>
    <cellStyle name="Izlaz 6" xfId="804"/>
    <cellStyle name="Izračun" xfId="805"/>
    <cellStyle name="Izračun 1" xfId="806"/>
    <cellStyle name="Izračun 1 2" xfId="807"/>
    <cellStyle name="Izračun 2" xfId="808"/>
    <cellStyle name="Izračun 3" xfId="809"/>
    <cellStyle name="kolona A" xfId="810"/>
    <cellStyle name="kolona B" xfId="811"/>
    <cellStyle name="kolona C" xfId="812"/>
    <cellStyle name="kolona D" xfId="813"/>
    <cellStyle name="kolona E" xfId="814"/>
    <cellStyle name="kolona F" xfId="815"/>
    <cellStyle name="kolona G" xfId="816"/>
    <cellStyle name="kolona H" xfId="817"/>
    <cellStyle name="kolona1" xfId="818"/>
    <cellStyle name="kolona1 2" xfId="819"/>
    <cellStyle name="kolona2" xfId="820"/>
    <cellStyle name="kolona2 2" xfId="821"/>
    <cellStyle name="kolona3" xfId="822"/>
    <cellStyle name="komadi" xfId="823"/>
    <cellStyle name="Linked Cell 1" xfId="824"/>
    <cellStyle name="Linked Cell 1 1" xfId="825"/>
    <cellStyle name="Linked Cell 2" xfId="826"/>
    <cellStyle name="Linked Cell 2 2" xfId="827"/>
    <cellStyle name="Linked Cell 2 3" xfId="828"/>
    <cellStyle name="Linked Cell 2 3 2" xfId="829"/>
    <cellStyle name="Loše" xfId="830"/>
    <cellStyle name="Loše 1" xfId="831"/>
    <cellStyle name="Loše 2" xfId="832"/>
    <cellStyle name="Loše 2 2" xfId="833"/>
    <cellStyle name="merge" xfId="834"/>
    <cellStyle name="merge 2" xfId="835"/>
    <cellStyle name="Milliers [0]_USA_COS_Level3_v1_US_Response_1" xfId="836"/>
    <cellStyle name="Milliers_USA_COS_Level3_v1_US_Response_1" xfId="837"/>
    <cellStyle name="Monétaire [0]_USA_COS_Level3_v1_US_Response_1" xfId="838"/>
    <cellStyle name="Monétaire_USA_COS_Level3_v1_US_Response_1" xfId="839"/>
    <cellStyle name="nabrajanje" xfId="840"/>
    <cellStyle name="nabrajanje sa bulletima" xfId="841"/>
    <cellStyle name="napomene" xfId="842"/>
    <cellStyle name="Naslov" xfId="843"/>
    <cellStyle name="Naslov 1" xfId="844"/>
    <cellStyle name="Naslov 1 1" xfId="845"/>
    <cellStyle name="Naslov 1 2" xfId="846"/>
    <cellStyle name="Naslov 1 2 2" xfId="847"/>
    <cellStyle name="Naslov 2" xfId="848"/>
    <cellStyle name="Naslov 2 1" xfId="849"/>
    <cellStyle name="Naslov 2 2" xfId="850"/>
    <cellStyle name="Naslov 2 2 2" xfId="851"/>
    <cellStyle name="Naslov 3" xfId="852"/>
    <cellStyle name="Naslov 3 1" xfId="853"/>
    <cellStyle name="Naslov 3 2" xfId="854"/>
    <cellStyle name="Naslov 3 2 2" xfId="855"/>
    <cellStyle name="Naslov 4" xfId="856"/>
    <cellStyle name="Naslov 4 1" xfId="857"/>
    <cellStyle name="Naslov 4 2" xfId="858"/>
    <cellStyle name="Naslov 4 2 2" xfId="859"/>
    <cellStyle name="Naslov 5" xfId="860"/>
    <cellStyle name="Naslov 5 2" xfId="861"/>
    <cellStyle name="Naslov 5 2 2" xfId="862"/>
    <cellStyle name="Naslov 5 3" xfId="863"/>
    <cellStyle name="Naslov 6" xfId="864"/>
    <cellStyle name="Naslov 7" xfId="865"/>
    <cellStyle name="Navadno_KALAMAR-PSO GREGORČIČEVA MS-16.11.04" xfId="866"/>
    <cellStyle name="Neutral 1" xfId="867"/>
    <cellStyle name="Neutral 1 1" xfId="868"/>
    <cellStyle name="Neutral 2" xfId="869"/>
    <cellStyle name="Neutral 2 2" xfId="870"/>
    <cellStyle name="Neutral 2 3" xfId="871"/>
    <cellStyle name="Neutral 2 3 2" xfId="872"/>
    <cellStyle name="Neutralno" xfId="873"/>
    <cellStyle name="Neutralno 1" xfId="874"/>
    <cellStyle name="Neutralno 2" xfId="875"/>
    <cellStyle name="Neutralno 2 2" xfId="876"/>
    <cellStyle name="Normal" xfId="0" builtinId="0"/>
    <cellStyle name="Normal 10" xfId="877"/>
    <cellStyle name="Normal 10 10" xfId="878"/>
    <cellStyle name="Normal 10 2" xfId="879"/>
    <cellStyle name="Normal 10 2 2" xfId="880"/>
    <cellStyle name="Normal 10 2 2 2" xfId="6"/>
    <cellStyle name="Normal 10 2 2 2 2" xfId="881"/>
    <cellStyle name="Normal 10 2 2 3" xfId="882"/>
    <cellStyle name="Normal 10 2 2 3 2" xfId="883"/>
    <cellStyle name="Normal 10 2 2 4" xfId="884"/>
    <cellStyle name="Normal 10 2 3" xfId="885"/>
    <cellStyle name="Normal 10 2 3 2" xfId="886"/>
    <cellStyle name="Normal 10 2 4" xfId="887"/>
    <cellStyle name="Normal 10 2 5" xfId="888"/>
    <cellStyle name="Normal 10 3" xfId="889"/>
    <cellStyle name="Normal 10 3 2" xfId="890"/>
    <cellStyle name="Normal 10 4" xfId="891"/>
    <cellStyle name="Normal 10 5" xfId="892"/>
    <cellStyle name="Normal 10_Jezevac_pecenjara_concept_tender_v_2011060_1" xfId="893"/>
    <cellStyle name="Normal 11" xfId="894"/>
    <cellStyle name="Normal 11 2" xfId="895"/>
    <cellStyle name="Normal 11 2 2" xfId="896"/>
    <cellStyle name="Normal 11 2 2 2" xfId="897"/>
    <cellStyle name="Normal 11 2 3" xfId="898"/>
    <cellStyle name="Normal 11 2 3 2" xfId="899"/>
    <cellStyle name="Normal 11 2 4" xfId="900"/>
    <cellStyle name="Normal 11 3" xfId="901"/>
    <cellStyle name="Normal 12" xfId="902"/>
    <cellStyle name="Normal 12 2" xfId="903"/>
    <cellStyle name="Normal 12 2 2" xfId="904"/>
    <cellStyle name="Normal 12 3" xfId="905"/>
    <cellStyle name="Normal 12 4" xfId="906"/>
    <cellStyle name="Normal 13" xfId="907"/>
    <cellStyle name="Normal 13 2" xfId="908"/>
    <cellStyle name="Normal 13 2 2" xfId="909"/>
    <cellStyle name="Normal 13 2 3" xfId="910"/>
    <cellStyle name="Normal 13 2 3 4" xfId="911"/>
    <cellStyle name="Normal 13 3" xfId="912"/>
    <cellStyle name="Normal 13 3 2" xfId="913"/>
    <cellStyle name="Normal 13 3 2 2" xfId="914"/>
    <cellStyle name="Normal 13 3 3" xfId="915"/>
    <cellStyle name="Normal 13 3 3 2" xfId="916"/>
    <cellStyle name="Normal 13 3 4" xfId="917"/>
    <cellStyle name="Normal 13 4" xfId="918"/>
    <cellStyle name="Normal 13 5" xfId="919"/>
    <cellStyle name="Normal 13_2015-01-29 - Auto kamp Karlovac - demontaze i rusenja" xfId="920"/>
    <cellStyle name="Normal 14" xfId="921"/>
    <cellStyle name="Normal 14 2" xfId="922"/>
    <cellStyle name="Normal 14 2 2" xfId="923"/>
    <cellStyle name="Normal 14 3" xfId="924"/>
    <cellStyle name="Normal 15" xfId="925"/>
    <cellStyle name="Normal 15 2" xfId="926"/>
    <cellStyle name="Normal 15 2 2" xfId="927"/>
    <cellStyle name="Normal 15 3" xfId="928"/>
    <cellStyle name="Normal 16" xfId="929"/>
    <cellStyle name="Normal 16 2" xfId="930"/>
    <cellStyle name="Normal 16 2 2" xfId="931"/>
    <cellStyle name="Normal 17" xfId="932"/>
    <cellStyle name="Normal 17 2" xfId="933"/>
    <cellStyle name="Normal 17 2 2" xfId="934"/>
    <cellStyle name="Normal 17 3" xfId="935"/>
    <cellStyle name="Normal 18" xfId="936"/>
    <cellStyle name="Normal 18 2" xfId="937"/>
    <cellStyle name="Normal 18 2 2" xfId="938"/>
    <cellStyle name="Normal 18 3" xfId="939"/>
    <cellStyle name="Normal 19" xfId="940"/>
    <cellStyle name="Normal 19 2" xfId="941"/>
    <cellStyle name="Normal 19 2 2" xfId="942"/>
    <cellStyle name="Normal 19 2 3" xfId="943"/>
    <cellStyle name="Normal 19 3" xfId="944"/>
    <cellStyle name="Normal 19 3 2" xfId="945"/>
    <cellStyle name="Normal 2" xfId="1"/>
    <cellStyle name="Normal 2 10" xfId="946"/>
    <cellStyle name="Normal 2 10 2" xfId="947"/>
    <cellStyle name="Normal 2 10 2 2" xfId="948"/>
    <cellStyle name="Normal 2 11" xfId="949"/>
    <cellStyle name="Normal 2 12" xfId="950"/>
    <cellStyle name="Normal 2 13" xfId="951"/>
    <cellStyle name="Normal 2 2" xfId="7"/>
    <cellStyle name="Normal 2 2 2" xfId="8"/>
    <cellStyle name="Normal 2 2 2 2" xfId="952"/>
    <cellStyle name="Normal 2 2 2 2 2" xfId="953"/>
    <cellStyle name="Normal 2 2 2 2 3" xfId="954"/>
    <cellStyle name="Normal 2 2 2 3" xfId="955"/>
    <cellStyle name="Normal 2 2 2 4" xfId="956"/>
    <cellStyle name="Normal 2 2 3" xfId="957"/>
    <cellStyle name="Normal 2 2 3 2" xfId="958"/>
    <cellStyle name="Normal 2 2 3 2 2" xfId="959"/>
    <cellStyle name="Normal 2 2 3 3" xfId="960"/>
    <cellStyle name="Normal 2 2 4" xfId="961"/>
    <cellStyle name="Normal 2 2 4 2" xfId="962"/>
    <cellStyle name="Normal 2 2 4 2 2" xfId="963"/>
    <cellStyle name="Normal 2 2 4 3" xfId="964"/>
    <cellStyle name="Normal 2 2 5" xfId="965"/>
    <cellStyle name="Normal 2 2 5 2" xfId="966"/>
    <cellStyle name="Normal 2 2 6" xfId="967"/>
    <cellStyle name="Normal 2 2 7" xfId="968"/>
    <cellStyle name="Normal 2 2 7 2" xfId="969"/>
    <cellStyle name="Normal 2 2 8" xfId="970"/>
    <cellStyle name="Normal 2 2_123_IZ_troskovnik_rasvjeta_120320_telektra" xfId="971"/>
    <cellStyle name="Normal 2 3" xfId="9"/>
    <cellStyle name="Normal 2 3 2" xfId="972"/>
    <cellStyle name="Normal 2 3 2 2" xfId="973"/>
    <cellStyle name="Normal 2 3 3" xfId="974"/>
    <cellStyle name="Normal 2 3 4" xfId="975"/>
    <cellStyle name="Normal 2 4" xfId="10"/>
    <cellStyle name="Normal 2 4 2" xfId="976"/>
    <cellStyle name="Normal 2 4 2 2" xfId="977"/>
    <cellStyle name="Normal 2 4 2 2 2" xfId="978"/>
    <cellStyle name="Normal 2 4 2 3" xfId="979"/>
    <cellStyle name="Normal 2 4 3" xfId="980"/>
    <cellStyle name="Normal 2 4 3 2" xfId="981"/>
    <cellStyle name="Normal 2 5" xfId="982"/>
    <cellStyle name="Normal 2 5 2" xfId="983"/>
    <cellStyle name="Normal 2 5 2 2" xfId="984"/>
    <cellStyle name="Normal 2 5 2 2 2" xfId="985"/>
    <cellStyle name="Normal 2 5 2 3" xfId="986"/>
    <cellStyle name="Normal 2 5 3" xfId="987"/>
    <cellStyle name="Normal 2 5 4" xfId="988"/>
    <cellStyle name="Normal 2 5 5" xfId="989"/>
    <cellStyle name="Normal 2 5 5 2" xfId="990"/>
    <cellStyle name="Normal 2 5 6" xfId="991"/>
    <cellStyle name="Normal 2 5 7" xfId="992"/>
    <cellStyle name="Normal 2 5_123_IZ_troskovnik_rasvjeta_120320_telektra" xfId="993"/>
    <cellStyle name="Normal 2 52" xfId="994"/>
    <cellStyle name="Normal 2 52 2" xfId="995"/>
    <cellStyle name="Normal 2 6" xfId="996"/>
    <cellStyle name="Normal 2 6 2" xfId="997"/>
    <cellStyle name="Normal 2 6 2 2" xfId="998"/>
    <cellStyle name="Normal 2 6 3" xfId="999"/>
    <cellStyle name="Normal 2 6 3 2" xfId="1000"/>
    <cellStyle name="Normal 2 6 4" xfId="1001"/>
    <cellStyle name="Normal 2 7" xfId="1002"/>
    <cellStyle name="Normal 2 7 2" xfId="1003"/>
    <cellStyle name="Normal 2 7 2 2" xfId="1004"/>
    <cellStyle name="Normal 2 7 3" xfId="1005"/>
    <cellStyle name="Normal 2 8" xfId="1006"/>
    <cellStyle name="Normal 2 8 2" xfId="1007"/>
    <cellStyle name="Normal 2 9" xfId="1008"/>
    <cellStyle name="Normal 2_E-02-12-PREDMER" xfId="1009"/>
    <cellStyle name="Normal 20" xfId="1010"/>
    <cellStyle name="Normal 20 2" xfId="1011"/>
    <cellStyle name="Normal 21" xfId="1012"/>
    <cellStyle name="Normal 21 14" xfId="1013"/>
    <cellStyle name="Normal 22" xfId="11"/>
    <cellStyle name="Normal 22 2" xfId="12"/>
    <cellStyle name="Normal 22 2 2" xfId="27"/>
    <cellStyle name="Normal 22 3" xfId="1014"/>
    <cellStyle name="Normal 23" xfId="1015"/>
    <cellStyle name="Normal 23 2" xfId="1016"/>
    <cellStyle name="Normal 24" xfId="1017"/>
    <cellStyle name="Normal 25" xfId="13"/>
    <cellStyle name="Normal 25 2" xfId="14"/>
    <cellStyle name="Normal 26" xfId="1018"/>
    <cellStyle name="Normal 26 2" xfId="1019"/>
    <cellStyle name="Normal 26 3" xfId="1020"/>
    <cellStyle name="Normal 27" xfId="1021"/>
    <cellStyle name="Normal 27 2" xfId="1022"/>
    <cellStyle name="Normal 28" xfId="1023"/>
    <cellStyle name="Normal 29" xfId="1024"/>
    <cellStyle name="Normal 3" xfId="15"/>
    <cellStyle name="Normal 3 13" xfId="1025"/>
    <cellStyle name="Normal 3 13 2" xfId="1026"/>
    <cellStyle name="Normal 3 18" xfId="1027"/>
    <cellStyle name="Normal 3 18 2" xfId="1028"/>
    <cellStyle name="Normal 3 2" xfId="1029"/>
    <cellStyle name="Normal 3 2 2" xfId="1030"/>
    <cellStyle name="Normal 3 2 2 2" xfId="1031"/>
    <cellStyle name="Normal 3 2 2 3" xfId="1032"/>
    <cellStyle name="Normal 3 2 3" xfId="1033"/>
    <cellStyle name="Normal 3 2 3 2" xfId="1034"/>
    <cellStyle name="Normal 3 2 3 3" xfId="1035"/>
    <cellStyle name="Normal 3 2 4" xfId="1036"/>
    <cellStyle name="Normal 3 2 5" xfId="1037"/>
    <cellStyle name="Normal 3 21" xfId="1038"/>
    <cellStyle name="Normal 3 21 2" xfId="1039"/>
    <cellStyle name="Normal 3 3" xfId="1040"/>
    <cellStyle name="Normal 3 3 2" xfId="1041"/>
    <cellStyle name="Normal 3 3 2 2" xfId="1042"/>
    <cellStyle name="Normal 3 3 3" xfId="1043"/>
    <cellStyle name="Normal 3 3 4" xfId="1044"/>
    <cellStyle name="Normal 3 3 4 2" xfId="1045"/>
    <cellStyle name="Normal 3 3 5" xfId="1046"/>
    <cellStyle name="Normal 3 3 6" xfId="1047"/>
    <cellStyle name="Normal 3 4" xfId="1048"/>
    <cellStyle name="Normal 3 4 2" xfId="1049"/>
    <cellStyle name="Normal 3 4 3" xfId="1050"/>
    <cellStyle name="Normal 3 4 4" xfId="1051"/>
    <cellStyle name="Normal 3 5" xfId="1052"/>
    <cellStyle name="Normal 3 5 2" xfId="1053"/>
    <cellStyle name="Normal 3 6" xfId="1054"/>
    <cellStyle name="Normal 3_HRVATSKE_SUME_71_5.Privremena" xfId="1055"/>
    <cellStyle name="Normal 30" xfId="1056"/>
    <cellStyle name="Normal 30 2" xfId="1057"/>
    <cellStyle name="Normal 37" xfId="1058"/>
    <cellStyle name="Normal 4" xfId="3"/>
    <cellStyle name="Normal 4 10" xfId="1059"/>
    <cellStyle name="Normal 4 2" xfId="16"/>
    <cellStyle name="Normal 4 2 2" xfId="1060"/>
    <cellStyle name="Normal 4 2 2 2" xfId="1061"/>
    <cellStyle name="Normal 4 2 3" xfId="1062"/>
    <cellStyle name="Normal 4 2 3 2" xfId="1063"/>
    <cellStyle name="Normal 4 2 4" xfId="1064"/>
    <cellStyle name="Normal 4 2 5" xfId="1065"/>
    <cellStyle name="Normal 4 3" xfId="1066"/>
    <cellStyle name="Normal 4 3 2" xfId="1067"/>
    <cellStyle name="Normal 4 3 2 2" xfId="1068"/>
    <cellStyle name="Normal 4 3 3" xfId="1069"/>
    <cellStyle name="Normal 4 3 4" xfId="1070"/>
    <cellStyle name="Normal 4 4" xfId="1071"/>
    <cellStyle name="Normal 4 4 2" xfId="1072"/>
    <cellStyle name="Normal 4 5" xfId="1073"/>
    <cellStyle name="Normal 4 5 2" xfId="1074"/>
    <cellStyle name="Normal 4 6" xfId="1075"/>
    <cellStyle name="Normal 4 9" xfId="1076"/>
    <cellStyle name="Normal 44" xfId="1077"/>
    <cellStyle name="Normal 44 2" xfId="1078"/>
    <cellStyle name="Normal 49" xfId="1079"/>
    <cellStyle name="Normal 49 2" xfId="1080"/>
    <cellStyle name="Normal 5" xfId="17"/>
    <cellStyle name="Normal 5 2" xfId="21"/>
    <cellStyle name="Normal 5 2 2" xfId="1081"/>
    <cellStyle name="Normal 5 2 2 2" xfId="1082"/>
    <cellStyle name="Normal 5 2 3" xfId="1083"/>
    <cellStyle name="Normal 5 3" xfId="1084"/>
    <cellStyle name="Normal 5 3 2" xfId="1085"/>
    <cellStyle name="Normal 5 4" xfId="1086"/>
    <cellStyle name="Normal 5 5" xfId="1087"/>
    <cellStyle name="Normal 57" xfId="1088"/>
    <cellStyle name="Normal 57 2" xfId="1089"/>
    <cellStyle name="Normal 57 3" xfId="1090"/>
    <cellStyle name="Normal 57 4" xfId="1091"/>
    <cellStyle name="Normal 59" xfId="1092"/>
    <cellStyle name="Normal 6" xfId="18"/>
    <cellStyle name="Normal 6 2" xfId="1093"/>
    <cellStyle name="Normal 6 2 2" xfId="1094"/>
    <cellStyle name="Normal 6 2 2 2" xfId="1095"/>
    <cellStyle name="Normal 6 2 3" xfId="1096"/>
    <cellStyle name="Normal 6 2 3 2" xfId="1097"/>
    <cellStyle name="Normal 6 2 4" xfId="1098"/>
    <cellStyle name="Normal 6 3" xfId="1099"/>
    <cellStyle name="Normal 6 3 2" xfId="1100"/>
    <cellStyle name="Normal 6 3 3" xfId="1101"/>
    <cellStyle name="Normal 6 3 3 2" xfId="1102"/>
    <cellStyle name="Normal 6 3 4" xfId="1103"/>
    <cellStyle name="Normal 6 4" xfId="1104"/>
    <cellStyle name="Normal 6 5" xfId="1105"/>
    <cellStyle name="Normal 65" xfId="1106"/>
    <cellStyle name="Normal 65 2" xfId="1107"/>
    <cellStyle name="Normal 65 3" xfId="1108"/>
    <cellStyle name="Normal 67" xfId="1109"/>
    <cellStyle name="Normal 7" xfId="19"/>
    <cellStyle name="Normal 7 2" xfId="1110"/>
    <cellStyle name="Normal 7 2 2" xfId="1111"/>
    <cellStyle name="Normal 7 2 3" xfId="1112"/>
    <cellStyle name="Normal 7 2 4" xfId="1113"/>
    <cellStyle name="Normal 7 3" xfId="1114"/>
    <cellStyle name="Normal 7 4" xfId="1115"/>
    <cellStyle name="Normal 8" xfId="1116"/>
    <cellStyle name="Normal 8 2" xfId="1117"/>
    <cellStyle name="Normal 8 2 2" xfId="1118"/>
    <cellStyle name="Normal 8 3" xfId="1119"/>
    <cellStyle name="Normal 8 4" xfId="1120"/>
    <cellStyle name="Normal 85" xfId="28"/>
    <cellStyle name="Normal 9" xfId="1121"/>
    <cellStyle name="Normal 9 2" xfId="1122"/>
    <cellStyle name="Normal 9 2 2" xfId="1123"/>
    <cellStyle name="Normal 9 3" xfId="1124"/>
    <cellStyle name="Normal 9 3 2" xfId="1125"/>
    <cellStyle name="Normal 9 4" xfId="1126"/>
    <cellStyle name="Normal 96" xfId="1127"/>
    <cellStyle name="Normal 97" xfId="1128"/>
    <cellStyle name="Normal 98" xfId="1129"/>
    <cellStyle name="Normal_2_ZEMLJANI RADOVI" xfId="26"/>
    <cellStyle name="Normal_2001" xfId="1814"/>
    <cellStyle name="Normal1" xfId="1130"/>
    <cellStyle name="Normal1 2" xfId="1131"/>
    <cellStyle name="Normal1 2 2" xfId="1132"/>
    <cellStyle name="Normal1 3" xfId="1133"/>
    <cellStyle name="Normal2" xfId="1134"/>
    <cellStyle name="Normal2 2" xfId="1135"/>
    <cellStyle name="Normal3" xfId="1136"/>
    <cellStyle name="normální_rabatove_kategorie" xfId="1137"/>
    <cellStyle name="Normalno 2" xfId="20"/>
    <cellStyle name="Normalno 2 2" xfId="1138"/>
    <cellStyle name="Normalno 2 2 2" xfId="1139"/>
    <cellStyle name="Normalno 2 3" xfId="1140"/>
    <cellStyle name="Normalno 2 3 2" xfId="1141"/>
    <cellStyle name="Normalno 2 4" xfId="1142"/>
    <cellStyle name="Normalno 3" xfId="1815"/>
    <cellStyle name="Normalno 4 2" xfId="1143"/>
    <cellStyle name="Normalno 4 2 2" xfId="1144"/>
    <cellStyle name="Normalny_Arkusz1_LATO99" xfId="1145"/>
    <cellStyle name="Note 1" xfId="1146"/>
    <cellStyle name="Note 1 1" xfId="1147"/>
    <cellStyle name="Note 2" xfId="1148"/>
    <cellStyle name="Note 2 2" xfId="1149"/>
    <cellStyle name="Note 2 2 2" xfId="1150"/>
    <cellStyle name="Note 2 2 2 2" xfId="1151"/>
    <cellStyle name="Note 2 2 3" xfId="1152"/>
    <cellStyle name="Note 2 3" xfId="1153"/>
    <cellStyle name="Note 2 3 2" xfId="1154"/>
    <cellStyle name="Note 2 3 2 2" xfId="1155"/>
    <cellStyle name="Note 2 3 3" xfId="1156"/>
    <cellStyle name="Note 2 4" xfId="1157"/>
    <cellStyle name="Note 2 4 2" xfId="1158"/>
    <cellStyle name="Note 2 5" xfId="1159"/>
    <cellStyle name="Note 2 6" xfId="1160"/>
    <cellStyle name="Note 2 7" xfId="1161"/>
    <cellStyle name="Note 3" xfId="1162"/>
    <cellStyle name="Note 3 2" xfId="1163"/>
    <cellStyle name="Note 3 2 2" xfId="1164"/>
    <cellStyle name="Note 3 3" xfId="1165"/>
    <cellStyle name="Note 4" xfId="1166"/>
    <cellStyle name="Notiz" xfId="1167"/>
    <cellStyle name="Notiz 2" xfId="1168"/>
    <cellStyle name="Notiz 2 2" xfId="1169"/>
    <cellStyle name="Notiz 2 2 2" xfId="1170"/>
    <cellStyle name="Notiz 2 3" xfId="1171"/>
    <cellStyle name="Notiz 3" xfId="1172"/>
    <cellStyle name="Notiz 3 2" xfId="1173"/>
    <cellStyle name="Notiz 3 2 2" xfId="1174"/>
    <cellStyle name="Notiz 3 3" xfId="1175"/>
    <cellStyle name="Notiz 4" xfId="1176"/>
    <cellStyle name="Notiz 4 2" xfId="1177"/>
    <cellStyle name="Notiz 4 2 2" xfId="1178"/>
    <cellStyle name="Notiz 4 2 2 2" xfId="1179"/>
    <cellStyle name="Notiz 4 2 3" xfId="1180"/>
    <cellStyle name="Notiz 4 3" xfId="1181"/>
    <cellStyle name="Notiz 4 3 2" xfId="1182"/>
    <cellStyle name="Notiz 4 3 2 2" xfId="1183"/>
    <cellStyle name="Notiz 4 3 3" xfId="1184"/>
    <cellStyle name="Notiz 4 4" xfId="1185"/>
    <cellStyle name="Notiz 4 4 2" xfId="1186"/>
    <cellStyle name="Notiz 4 4 2 2" xfId="1187"/>
    <cellStyle name="Notiz 4 4 3" xfId="1188"/>
    <cellStyle name="Notiz 4 5" xfId="1189"/>
    <cellStyle name="Notiz 4 5 2" xfId="1190"/>
    <cellStyle name="Notiz 4 6" xfId="1191"/>
    <cellStyle name="Notiz 5" xfId="1192"/>
    <cellStyle name="Notiz 5 2" xfId="1193"/>
    <cellStyle name="Notiz 6" xfId="1194"/>
    <cellStyle name="Obično 10" xfId="1195"/>
    <cellStyle name="Obično 10 2" xfId="1196"/>
    <cellStyle name="Obično 10 2 2" xfId="1197"/>
    <cellStyle name="Obično 10 2 2 2" xfId="1198"/>
    <cellStyle name="Obično 10 3" xfId="1199"/>
    <cellStyle name="Obično 10 3 2" xfId="1200"/>
    <cellStyle name="Obično 10 3 2 2" xfId="1201"/>
    <cellStyle name="Obično 11" xfId="1202"/>
    <cellStyle name="Obično 11 2" xfId="1203"/>
    <cellStyle name="Obično 11 2 2" xfId="1204"/>
    <cellStyle name="Obično 11 3" xfId="1205"/>
    <cellStyle name="Obično 11 3 2" xfId="1206"/>
    <cellStyle name="Obično 12" xfId="1207"/>
    <cellStyle name="Obično 12 2" xfId="1208"/>
    <cellStyle name="Obično 12 2 2" xfId="1209"/>
    <cellStyle name="Obično 12 3" xfId="1210"/>
    <cellStyle name="Obično 12 3 2" xfId="1211"/>
    <cellStyle name="Obično 13" xfId="1212"/>
    <cellStyle name="Obično 13 2" xfId="1213"/>
    <cellStyle name="Obično 13 2 2" xfId="1214"/>
    <cellStyle name="Obično 13 3" xfId="1215"/>
    <cellStyle name="Obično 13 3 2" xfId="1216"/>
    <cellStyle name="Obično 14" xfId="1217"/>
    <cellStyle name="Obično 14 2" xfId="1218"/>
    <cellStyle name="Obično 14 2 2" xfId="1219"/>
    <cellStyle name="Obično 14 3" xfId="1220"/>
    <cellStyle name="Obično 14 3 2" xfId="1221"/>
    <cellStyle name="Obično 15" xfId="1222"/>
    <cellStyle name="Obično 15 2" xfId="1223"/>
    <cellStyle name="Obično 16" xfId="1224"/>
    <cellStyle name="Obično 16 2" xfId="1225"/>
    <cellStyle name="Obično 17" xfId="1226"/>
    <cellStyle name="Obično 17 2" xfId="1227"/>
    <cellStyle name="Obično 17 3" xfId="1228"/>
    <cellStyle name="Obično 17 4" xfId="1229"/>
    <cellStyle name="Obično 18" xfId="1230"/>
    <cellStyle name="Obično 18 2" xfId="1231"/>
    <cellStyle name="Obično 18 2 2" xfId="1232"/>
    <cellStyle name="Obično 19" xfId="1233"/>
    <cellStyle name="Obično 19 2" xfId="1234"/>
    <cellStyle name="Obično 2" xfId="1235"/>
    <cellStyle name="Obično 2 10" xfId="1236"/>
    <cellStyle name="Obično 2 11" xfId="1237"/>
    <cellStyle name="Obično 2 12" xfId="1238"/>
    <cellStyle name="Obično 2 13" xfId="1239"/>
    <cellStyle name="Obično 2 14" xfId="1240"/>
    <cellStyle name="Obično 2 15" xfId="1241"/>
    <cellStyle name="Obično 2 16" xfId="1242"/>
    <cellStyle name="Obično 2 17" xfId="1243"/>
    <cellStyle name="Obično 2 18" xfId="1244"/>
    <cellStyle name="Obično 2 19" xfId="1245"/>
    <cellStyle name="Obično 2 2" xfId="1246"/>
    <cellStyle name="Obično 2 2 10" xfId="1247"/>
    <cellStyle name="Obično 2 2 10 2" xfId="1248"/>
    <cellStyle name="Obično 2 2 10 3" xfId="1249"/>
    <cellStyle name="Obično 2 2 11" xfId="1250"/>
    <cellStyle name="Obično 2 2 11 2" xfId="1251"/>
    <cellStyle name="Obično 2 2 11 3" xfId="1252"/>
    <cellStyle name="Obično 2 2 12" xfId="1253"/>
    <cellStyle name="Obično 2 2 12 2" xfId="1254"/>
    <cellStyle name="Obično 2 2 12 3" xfId="1255"/>
    <cellStyle name="Obično 2 2 13" xfId="1256"/>
    <cellStyle name="Obično 2 2 13 2" xfId="1257"/>
    <cellStyle name="Obično 2 2 13 3" xfId="1258"/>
    <cellStyle name="Obično 2 2 14" xfId="1259"/>
    <cellStyle name="Obično 2 2 14 2" xfId="1260"/>
    <cellStyle name="Obično 2 2 14 3" xfId="1261"/>
    <cellStyle name="Obično 2 2 15" xfId="1262"/>
    <cellStyle name="Obično 2 2 15 2" xfId="1263"/>
    <cellStyle name="Obično 2 2 15 3" xfId="1264"/>
    <cellStyle name="Obično 2 2 16" xfId="1265"/>
    <cellStyle name="Obično 2 2 16 2" xfId="1266"/>
    <cellStyle name="Obično 2 2 16 3" xfId="1267"/>
    <cellStyle name="Obično 2 2 17" xfId="1268"/>
    <cellStyle name="Obično 2 2 17 2" xfId="1269"/>
    <cellStyle name="Obično 2 2 17 3" xfId="1270"/>
    <cellStyle name="Obično 2 2 18" xfId="1271"/>
    <cellStyle name="Obično 2 2 18 2" xfId="1272"/>
    <cellStyle name="Obično 2 2 18 3" xfId="1273"/>
    <cellStyle name="Obično 2 2 19" xfId="1274"/>
    <cellStyle name="Obično 2 2 19 2" xfId="1275"/>
    <cellStyle name="Obično 2 2 19 3" xfId="1276"/>
    <cellStyle name="Obično 2 2 2" xfId="1277"/>
    <cellStyle name="Obično 2 2 2 10" xfId="1278"/>
    <cellStyle name="Obično 2 2 2 11" xfId="1279"/>
    <cellStyle name="Obično 2 2 2 12" xfId="1280"/>
    <cellStyle name="Obično 2 2 2 13" xfId="1281"/>
    <cellStyle name="Obično 2 2 2 14" xfId="1282"/>
    <cellStyle name="Obično 2 2 2 15" xfId="1283"/>
    <cellStyle name="Obično 2 2 2 16" xfId="1284"/>
    <cellStyle name="Obično 2 2 2 17" xfId="1285"/>
    <cellStyle name="Obično 2 2 2 18" xfId="1286"/>
    <cellStyle name="Obično 2 2 2 2" xfId="1287"/>
    <cellStyle name="Obično 2 2 2 2 10" xfId="1288"/>
    <cellStyle name="Obično 2 2 2 2 10 2" xfId="1289"/>
    <cellStyle name="Obično 2 2 2 2 10 3" xfId="1290"/>
    <cellStyle name="Obično 2 2 2 2 11" xfId="1291"/>
    <cellStyle name="Obično 2 2 2 2 11 2" xfId="1292"/>
    <cellStyle name="Obično 2 2 2 2 11 3" xfId="1293"/>
    <cellStyle name="Obično 2 2 2 2 12" xfId="1294"/>
    <cellStyle name="Obično 2 2 2 2 12 2" xfId="1295"/>
    <cellStyle name="Obično 2 2 2 2 12 3" xfId="1296"/>
    <cellStyle name="Obično 2 2 2 2 13" xfId="1297"/>
    <cellStyle name="Obično 2 2 2 2 13 2" xfId="1298"/>
    <cellStyle name="Obično 2 2 2 2 13 3" xfId="1299"/>
    <cellStyle name="Obično 2 2 2 2 14" xfId="1300"/>
    <cellStyle name="Obično 2 2 2 2 14 2" xfId="1301"/>
    <cellStyle name="Obično 2 2 2 2 14 3" xfId="1302"/>
    <cellStyle name="Obično 2 2 2 2 15" xfId="1303"/>
    <cellStyle name="Obično 2 2 2 2 15 2" xfId="1304"/>
    <cellStyle name="Obično 2 2 2 2 15 3" xfId="1305"/>
    <cellStyle name="Obično 2 2 2 2 16" xfId="1306"/>
    <cellStyle name="Obično 2 2 2 2 2" xfId="1307"/>
    <cellStyle name="Obično 2 2 2 2 2 2" xfId="1308"/>
    <cellStyle name="Obično 2 2 2 2 2 3" xfId="1309"/>
    <cellStyle name="Obično 2 2 2 2 3" xfId="1310"/>
    <cellStyle name="Obično 2 2 2 2 3 2" xfId="1311"/>
    <cellStyle name="Obično 2 2 2 2 3 3" xfId="1312"/>
    <cellStyle name="Obično 2 2 2 2 4" xfId="1313"/>
    <cellStyle name="Obično 2 2 2 2 4 2" xfId="1314"/>
    <cellStyle name="Obično 2 2 2 2 4 3" xfId="1315"/>
    <cellStyle name="Obično 2 2 2 2 5" xfId="1316"/>
    <cellStyle name="Obično 2 2 2 2 5 2" xfId="1317"/>
    <cellStyle name="Obično 2 2 2 2 5 3" xfId="1318"/>
    <cellStyle name="Obično 2 2 2 2 6" xfId="1319"/>
    <cellStyle name="Obično 2 2 2 2 6 2" xfId="1320"/>
    <cellStyle name="Obično 2 2 2 2 6 3" xfId="1321"/>
    <cellStyle name="Obično 2 2 2 2 7" xfId="1322"/>
    <cellStyle name="Obično 2 2 2 2 7 2" xfId="1323"/>
    <cellStyle name="Obično 2 2 2 2 7 3" xfId="1324"/>
    <cellStyle name="Obično 2 2 2 2 8" xfId="1325"/>
    <cellStyle name="Obično 2 2 2 2 8 2" xfId="1326"/>
    <cellStyle name="Obično 2 2 2 2 8 3" xfId="1327"/>
    <cellStyle name="Obično 2 2 2 2 9" xfId="1328"/>
    <cellStyle name="Obično 2 2 2 2 9 2" xfId="1329"/>
    <cellStyle name="Obično 2 2 2 2 9 3" xfId="1330"/>
    <cellStyle name="Obično 2 2 2 3" xfId="1331"/>
    <cellStyle name="Obično 2 2 2 3 2" xfId="1332"/>
    <cellStyle name="Obično 2 2 2 3 3" xfId="1333"/>
    <cellStyle name="Obično 2 2 2 4" xfId="1334"/>
    <cellStyle name="Obično 2 2 2 5" xfId="1335"/>
    <cellStyle name="Obično 2 2 2 6" xfId="1336"/>
    <cellStyle name="Obično 2 2 2 7" xfId="1337"/>
    <cellStyle name="Obično 2 2 2 8" xfId="1338"/>
    <cellStyle name="Obično 2 2 2 9" xfId="1339"/>
    <cellStyle name="Obično 2 2 20" xfId="1340"/>
    <cellStyle name="Obično 2 2 20 2" xfId="1341"/>
    <cellStyle name="Obično 2 2 20 3" xfId="1342"/>
    <cellStyle name="Obično 2 2 21" xfId="1343"/>
    <cellStyle name="Obično 2 2 22" xfId="1344"/>
    <cellStyle name="Obično 2 2 22 2" xfId="1345"/>
    <cellStyle name="Obično 2 2 23" xfId="1346"/>
    <cellStyle name="Obično 2 2 3" xfId="1347"/>
    <cellStyle name="Obično 2 2 3 2" xfId="1348"/>
    <cellStyle name="Obično 2 2 3 3" xfId="1349"/>
    <cellStyle name="Obično 2 2 4" xfId="1350"/>
    <cellStyle name="Obično 2 2 4 2" xfId="1351"/>
    <cellStyle name="Obično 2 2 4 3" xfId="1352"/>
    <cellStyle name="Obično 2 2 5" xfId="1353"/>
    <cellStyle name="Obično 2 2 5 2" xfId="1354"/>
    <cellStyle name="Obično 2 2 5 3" xfId="1355"/>
    <cellStyle name="Obično 2 2 6" xfId="1356"/>
    <cellStyle name="Obično 2 2 6 2" xfId="1357"/>
    <cellStyle name="Obično 2 2 6 3" xfId="1358"/>
    <cellStyle name="Obično 2 2 7" xfId="1359"/>
    <cellStyle name="Obično 2 2 8" xfId="1360"/>
    <cellStyle name="Obično 2 2 8 2" xfId="1361"/>
    <cellStyle name="Obično 2 2 8 3" xfId="1362"/>
    <cellStyle name="Obično 2 2 9" xfId="1363"/>
    <cellStyle name="Obično 2 2 9 2" xfId="1364"/>
    <cellStyle name="Obično 2 2 9 3" xfId="1365"/>
    <cellStyle name="Obično 2 20" xfId="1366"/>
    <cellStyle name="Obično 2 21" xfId="1367"/>
    <cellStyle name="Obično 2 22" xfId="1368"/>
    <cellStyle name="Obično 2 23" xfId="1369"/>
    <cellStyle name="Obično 2 24" xfId="1370"/>
    <cellStyle name="Obično 2 24 2" xfId="1371"/>
    <cellStyle name="Obično 2 25" xfId="1372"/>
    <cellStyle name="Obično 2 26" xfId="1373"/>
    <cellStyle name="Obično 2 3" xfId="1374"/>
    <cellStyle name="Obično 2 3 2" xfId="1375"/>
    <cellStyle name="Obično 2 3 2 2" xfId="1376"/>
    <cellStyle name="Obično 2 4" xfId="1377"/>
    <cellStyle name="Obično 2 5" xfId="1378"/>
    <cellStyle name="Obično 2 6" xfId="1379"/>
    <cellStyle name="Obično 2 7" xfId="1380"/>
    <cellStyle name="Obično 2 7 2" xfId="1381"/>
    <cellStyle name="Obično 2 7 3" xfId="1382"/>
    <cellStyle name="Obično 2 8" xfId="1383"/>
    <cellStyle name="Obično 2 9" xfId="1384"/>
    <cellStyle name="Obično 20" xfId="1385"/>
    <cellStyle name="Obično 20 2" xfId="1386"/>
    <cellStyle name="Obično 20 2 2" xfId="1387"/>
    <cellStyle name="Obično 20 3" xfId="1388"/>
    <cellStyle name="Obično 20_- - - ITU SOL Garden Istra - KERAMIKA var.2" xfId="1389"/>
    <cellStyle name="Obično 21" xfId="1390"/>
    <cellStyle name="Obično 21 2" xfId="1391"/>
    <cellStyle name="Obično 21 3" xfId="1392"/>
    <cellStyle name="Obično 22" xfId="1393"/>
    <cellStyle name="Obično 22 2" xfId="1394"/>
    <cellStyle name="Obično 28" xfId="1395"/>
    <cellStyle name="Obično 3" xfId="1396"/>
    <cellStyle name="Obično 3 2" xfId="1397"/>
    <cellStyle name="Obično 3 2 2" xfId="1398"/>
    <cellStyle name="Obično 3 2 2 2" xfId="1399"/>
    <cellStyle name="Obično 3 2 2 2 2" xfId="1400"/>
    <cellStyle name="Obično 3 2 2 2 3" xfId="1401"/>
    <cellStyle name="Obično 3 2 2 3" xfId="1402"/>
    <cellStyle name="Obično 3 2 2 3 2" xfId="1403"/>
    <cellStyle name="Obično 3 2 2 3 3" xfId="1404"/>
    <cellStyle name="Obično 3 2 2 4" xfId="1405"/>
    <cellStyle name="Obično 3 2 2 4 2" xfId="1406"/>
    <cellStyle name="Obično 3 2 2 5" xfId="1407"/>
    <cellStyle name="Obično 3 2 2 6" xfId="1408"/>
    <cellStyle name="Obično 3 2 3" xfId="1409"/>
    <cellStyle name="Obično 3 2 3 2" xfId="1410"/>
    <cellStyle name="Obično 3 2 3 2 2" xfId="1411"/>
    <cellStyle name="Obično 3 2 3 2 3" xfId="1412"/>
    <cellStyle name="Obično 3 2 3 3" xfId="1413"/>
    <cellStyle name="Obično 3 2 3 3 2" xfId="1414"/>
    <cellStyle name="Obično 3 2 3 4" xfId="1415"/>
    <cellStyle name="Obično 3 2 3 5" xfId="1416"/>
    <cellStyle name="Obično 3 2 4" xfId="1417"/>
    <cellStyle name="Obično 3 2 4 2" xfId="1418"/>
    <cellStyle name="Obično 3 2 4 3" xfId="1419"/>
    <cellStyle name="Obično 3 2 5" xfId="1420"/>
    <cellStyle name="Obično 3 2 5 2" xfId="1421"/>
    <cellStyle name="Obično 3 2 6" xfId="1422"/>
    <cellStyle name="Obično 3 2 7" xfId="1423"/>
    <cellStyle name="Obično 3 2 8" xfId="1424"/>
    <cellStyle name="Obično 3 2 8 2" xfId="1425"/>
    <cellStyle name="Obično 3 3" xfId="1426"/>
    <cellStyle name="Obično 3 3 2" xfId="1427"/>
    <cellStyle name="Obično 3 3 2 2" xfId="1428"/>
    <cellStyle name="Obično 3 3 2 2 2" xfId="1429"/>
    <cellStyle name="Obično 3 3 2 2 3" xfId="1430"/>
    <cellStyle name="Obično 3 3 2 3" xfId="1431"/>
    <cellStyle name="Obično 3 3 2 3 2" xfId="1432"/>
    <cellStyle name="Obično 3 3 2 3 3" xfId="1433"/>
    <cellStyle name="Obično 3 3 2 4" xfId="1434"/>
    <cellStyle name="Obično 3 3 2 4 2" xfId="1435"/>
    <cellStyle name="Obično 3 3 2 5" xfId="1436"/>
    <cellStyle name="Obično 3 3 2 6" xfId="1437"/>
    <cellStyle name="Obično 3 3 3" xfId="1438"/>
    <cellStyle name="Obično 3 3 3 2" xfId="1439"/>
    <cellStyle name="Obično 3 3 3 2 2" xfId="1440"/>
    <cellStyle name="Obično 3 3 3 2 3" xfId="1441"/>
    <cellStyle name="Obično 3 3 3 3" xfId="1442"/>
    <cellStyle name="Obično 3 3 3 3 2" xfId="1443"/>
    <cellStyle name="Obično 3 3 3 4" xfId="1444"/>
    <cellStyle name="Obično 3 3 3 5" xfId="1445"/>
    <cellStyle name="Obično 3 3 4" xfId="1446"/>
    <cellStyle name="Obično 3 3 4 2" xfId="1447"/>
    <cellStyle name="Obično 3 3 4 3" xfId="1448"/>
    <cellStyle name="Obično 3 3 5" xfId="1449"/>
    <cellStyle name="Obično 3 3 5 2" xfId="1450"/>
    <cellStyle name="Obično 3 3 6" xfId="1451"/>
    <cellStyle name="Obično 3 3 7" xfId="1452"/>
    <cellStyle name="Obično 3 4" xfId="1453"/>
    <cellStyle name="Obično 3 5" xfId="1454"/>
    <cellStyle name="Obično 3 6" xfId="1455"/>
    <cellStyle name="Obično 3 7" xfId="1456"/>
    <cellStyle name="Obično 3 7 2" xfId="1457"/>
    <cellStyle name="Obično 3 8" xfId="1458"/>
    <cellStyle name="Obično 32" xfId="1459"/>
    <cellStyle name="Obično 35" xfId="1460"/>
    <cellStyle name="Obično 38" xfId="1461"/>
    <cellStyle name="Obično 39" xfId="1462"/>
    <cellStyle name="Obično 4" xfId="1463"/>
    <cellStyle name="Obično 4 2" xfId="1464"/>
    <cellStyle name="Obično 4 2 2" xfId="1465"/>
    <cellStyle name="Obično 4 2 2 2" xfId="1466"/>
    <cellStyle name="Obično 4 3" xfId="1467"/>
    <cellStyle name="Obično 5" xfId="1468"/>
    <cellStyle name="Obično 5 15" xfId="1469"/>
    <cellStyle name="Obično 5 15 2" xfId="1470"/>
    <cellStyle name="Obično 5 2" xfId="1471"/>
    <cellStyle name="Obično 5 2 2" xfId="1472"/>
    <cellStyle name="Obično 5 2 2 2" xfId="1473"/>
    <cellStyle name="Obično 5 3" xfId="1474"/>
    <cellStyle name="Obično 5 4" xfId="1475"/>
    <cellStyle name="Obično 6" xfId="1476"/>
    <cellStyle name="Obično 6 2" xfId="1477"/>
    <cellStyle name="Obično 6 2 2" xfId="1478"/>
    <cellStyle name="Obično 7" xfId="1479"/>
    <cellStyle name="Obično 7 2" xfId="1480"/>
    <cellStyle name="Obično 7 2 2" xfId="1481"/>
    <cellStyle name="Obično 7 2 2 2" xfId="1482"/>
    <cellStyle name="Obično 7 3" xfId="1483"/>
    <cellStyle name="Obično 8" xfId="1484"/>
    <cellStyle name="Obično 8 2" xfId="1485"/>
    <cellStyle name="Obično 8 3" xfId="1486"/>
    <cellStyle name="Obično 8 4" xfId="1487"/>
    <cellStyle name="Obično 8 5" xfId="1488"/>
    <cellStyle name="Obično 9" xfId="1489"/>
    <cellStyle name="Obično 9 2" xfId="1490"/>
    <cellStyle name="Obično 9 2 2" xfId="1491"/>
    <cellStyle name="Obično_4.2 Bill of Quantities PROBA (2)" xfId="1492"/>
    <cellStyle name="Odwiedzone hiperłącze_Cennik_A" xfId="1493"/>
    <cellStyle name="Output 1" xfId="1494"/>
    <cellStyle name="Output 1 1" xfId="1495"/>
    <cellStyle name="Output 1 1 2" xfId="1496"/>
    <cellStyle name="Output 1 2" xfId="1497"/>
    <cellStyle name="Output 2" xfId="1498"/>
    <cellStyle name="Output 2 2" xfId="1499"/>
    <cellStyle name="Output 2 2 2" xfId="1500"/>
    <cellStyle name="Output 2 3" xfId="1501"/>
    <cellStyle name="Output 2 4" xfId="1502"/>
    <cellStyle name="Output 2 5" xfId="1503"/>
    <cellStyle name="Percent 2" xfId="1504"/>
    <cellStyle name="Percent 2 2" xfId="1505"/>
    <cellStyle name="Percent 2 2 2" xfId="1506"/>
    <cellStyle name="Percent 2 2 2 2" xfId="1507"/>
    <cellStyle name="Percent 2 2 2 2 2" xfId="1508"/>
    <cellStyle name="Percent 2 2 2 3" xfId="1509"/>
    <cellStyle name="Percent 2 2 2 3 2" xfId="1510"/>
    <cellStyle name="Percent 2 2 2 4" xfId="1511"/>
    <cellStyle name="Percent 2 2 3" xfId="1512"/>
    <cellStyle name="Percent 2 3" xfId="1513"/>
    <cellStyle name="Percent 2 4" xfId="1514"/>
    <cellStyle name="Percent 2 4 2" xfId="1515"/>
    <cellStyle name="Percent 2 4 2 2" xfId="1516"/>
    <cellStyle name="Percent 2 4 3" xfId="1517"/>
    <cellStyle name="Percent 2 5" xfId="1518"/>
    <cellStyle name="Percent 2 5 2" xfId="1519"/>
    <cellStyle name="Percent 2 6" xfId="1520"/>
    <cellStyle name="Percent 2 6 2" xfId="1521"/>
    <cellStyle name="Percent 2 7" xfId="1522"/>
    <cellStyle name="Percent 3" xfId="1523"/>
    <cellStyle name="Percent 3 2" xfId="1524"/>
    <cellStyle name="Percent 3 2 2" xfId="1525"/>
    <cellStyle name="Percent 3 3" xfId="1526"/>
    <cellStyle name="Percent 3 3 2" xfId="1527"/>
    <cellStyle name="Percent 3 4" xfId="1528"/>
    <cellStyle name="Postotak 2 2" xfId="1529"/>
    <cellStyle name="Postotak 2 2 2" xfId="1530"/>
    <cellStyle name="Povezana ćelija" xfId="1531"/>
    <cellStyle name="Povezana ćelija 1" xfId="1532"/>
    <cellStyle name="Povezana ćelija 2" xfId="1533"/>
    <cellStyle name="Povezana ćelija 2 2" xfId="1534"/>
    <cellStyle name="Provjera ćelije" xfId="1535"/>
    <cellStyle name="Provjera ćelije 1" xfId="1536"/>
    <cellStyle name="Provjera ćelije 2" xfId="1537"/>
    <cellStyle name="Provjera ćelije 2 2" xfId="1538"/>
    <cellStyle name="redni brojevi" xfId="1539"/>
    <cellStyle name="Result" xfId="1540"/>
    <cellStyle name="Result2" xfId="1541"/>
    <cellStyle name="RO" xfId="1542"/>
    <cellStyle name="Schlecht" xfId="1543"/>
    <cellStyle name="Schlecht 2" xfId="1544"/>
    <cellStyle name="Sheet Title" xfId="1545"/>
    <cellStyle name="Standard" xfId="1546"/>
    <cellStyle name="Standard 2" xfId="1547"/>
    <cellStyle name="Standard 2 2" xfId="1548"/>
    <cellStyle name="Standard 3" xfId="1549"/>
    <cellStyle name="Standard_Tabelle1" xfId="1550"/>
    <cellStyle name="Stavka" xfId="1551"/>
    <cellStyle name="Stil 1" xfId="24"/>
    <cellStyle name="Stil 1 2" xfId="1552"/>
    <cellStyle name="Stil 1 2 2" xfId="1553"/>
    <cellStyle name="Stil 1 3" xfId="1554"/>
    <cellStyle name="Stil 1 3 2" xfId="1555"/>
    <cellStyle name="Stil 1 4" xfId="1556"/>
    <cellStyle name="Style 1" xfId="25"/>
    <cellStyle name="Style 1 2" xfId="1557"/>
    <cellStyle name="Style 1 2 2" xfId="1558"/>
    <cellStyle name="Style 1 3" xfId="1559"/>
    <cellStyle name="Style 1 4" xfId="1560"/>
    <cellStyle name="Style 1 5" xfId="1561"/>
    <cellStyle name="Tekst objašnjenja" xfId="1562"/>
    <cellStyle name="Tekst objašnjenja 1" xfId="1563"/>
    <cellStyle name="Tekst objašnjenja 1 2" xfId="1564"/>
    <cellStyle name="Tekst objašnjenja 2" xfId="1565"/>
    <cellStyle name="Tekst objašnjenja 3" xfId="1566"/>
    <cellStyle name="Tekst upozorenja" xfId="1567"/>
    <cellStyle name="Tekst upozorenja 1" xfId="1568"/>
    <cellStyle name="Tekst upozorenja 2" xfId="1569"/>
    <cellStyle name="Tekst upozorenja 2 2" xfId="1570"/>
    <cellStyle name="Tekst upozorenja 2 2 2" xfId="1571"/>
    <cellStyle name="Tekst upozorenja 2 3" xfId="1572"/>
    <cellStyle name="Tekst upozorenja 3" xfId="1573"/>
    <cellStyle name="Title 1" xfId="1574"/>
    <cellStyle name="Title 1 1" xfId="1575"/>
    <cellStyle name="Title 2" xfId="1576"/>
    <cellStyle name="Title 2 2" xfId="1577"/>
    <cellStyle name="Title 2 2 2" xfId="1578"/>
    <cellStyle name="Title 2 3" xfId="1579"/>
    <cellStyle name="Total 1" xfId="1580"/>
    <cellStyle name="Total 1 1" xfId="1581"/>
    <cellStyle name="Total 1 1 2" xfId="1582"/>
    <cellStyle name="Total 1 2" xfId="1583"/>
    <cellStyle name="Total 2" xfId="1584"/>
    <cellStyle name="Total 2 2" xfId="1585"/>
    <cellStyle name="Total 2 3" xfId="1586"/>
    <cellStyle name="Überschrift" xfId="1587"/>
    <cellStyle name="Überschrift 1" xfId="1588"/>
    <cellStyle name="Überschrift 1 2" xfId="1589"/>
    <cellStyle name="Überschrift 2" xfId="1590"/>
    <cellStyle name="Überschrift 2 2" xfId="1591"/>
    <cellStyle name="Überschrift 3" xfId="1592"/>
    <cellStyle name="Überschrift 3 2" xfId="1593"/>
    <cellStyle name="Überschrift 4" xfId="1594"/>
    <cellStyle name="Überschrift 4 2" xfId="1595"/>
    <cellStyle name="Überschrift 5" xfId="1596"/>
    <cellStyle name="Ukupni zbroj" xfId="1597"/>
    <cellStyle name="Ukupni zbroj 1" xfId="1598"/>
    <cellStyle name="Ukupni zbroj 1 2" xfId="1599"/>
    <cellStyle name="Ukupni zbroj 2" xfId="1600"/>
    <cellStyle name="Ukupni zbroj 3" xfId="1601"/>
    <cellStyle name="Ukupno" xfId="1602"/>
    <cellStyle name="ukupno 2" xfId="1603"/>
    <cellStyle name="Ukupno 3" xfId="1604"/>
    <cellStyle name="Ukupno 4" xfId="1605"/>
    <cellStyle name="Ukupno 5" xfId="1606"/>
    <cellStyle name="Ukupno 6" xfId="1607"/>
    <cellStyle name="Ukupno 7" xfId="1608"/>
    <cellStyle name="Ukupno 8" xfId="1609"/>
    <cellStyle name="Ukupno 9" xfId="1610"/>
    <cellStyle name="Unos" xfId="1611"/>
    <cellStyle name="Unos 1" xfId="1612"/>
    <cellStyle name="Unos 1 2" xfId="1613"/>
    <cellStyle name="Unos 2" xfId="1614"/>
    <cellStyle name="Unos 3" xfId="1615"/>
    <cellStyle name="Valuta 2" xfId="1616"/>
    <cellStyle name="Valuta 2 2" xfId="1617"/>
    <cellStyle name="Valuta 2 2 2" xfId="1618"/>
    <cellStyle name="Valuta_List1" xfId="1619"/>
    <cellStyle name="Verknüpfte Zelle" xfId="1620"/>
    <cellStyle name="Verknüpfte Zelle 2" xfId="1621"/>
    <cellStyle name="Walutowy [0]_Cennik_A" xfId="1622"/>
    <cellStyle name="Walutowy_Cennik_A" xfId="1623"/>
    <cellStyle name="Warnender Text" xfId="1624"/>
    <cellStyle name="Warnender Text 2" xfId="1625"/>
    <cellStyle name="Warning Text 1" xfId="1626"/>
    <cellStyle name="Warning Text 1 1" xfId="1627"/>
    <cellStyle name="Warning Text 2" xfId="1628"/>
    <cellStyle name="Warning Text 2 2" xfId="1629"/>
    <cellStyle name="Warning Text 2 2 2" xfId="1630"/>
    <cellStyle name="Warning Text 2 3" xfId="1631"/>
    <cellStyle name="zadnja" xfId="1632"/>
    <cellStyle name="Zarez 10" xfId="1633"/>
    <cellStyle name="Zarez 10 2" xfId="1634"/>
    <cellStyle name="Zarez 10 2 2" xfId="1635"/>
    <cellStyle name="Zarez 10 3" xfId="1636"/>
    <cellStyle name="Zarez 10 3 2" xfId="1637"/>
    <cellStyle name="Zarez 10 4" xfId="1638"/>
    <cellStyle name="Zarez 18" xfId="1639"/>
    <cellStyle name="Zarez 18 2" xfId="1640"/>
    <cellStyle name="Zarez 18 2 2" xfId="1641"/>
    <cellStyle name="Zarez 18 3" xfId="1642"/>
    <cellStyle name="Zarez 2" xfId="1643"/>
    <cellStyle name="Zarez 2 10" xfId="1644"/>
    <cellStyle name="Zarez 2 10 2" xfId="1645"/>
    <cellStyle name="Zarez 2 10 2 2" xfId="1646"/>
    <cellStyle name="Zarez 2 10 3" xfId="1647"/>
    <cellStyle name="Zarez 2 10 3 2" xfId="1648"/>
    <cellStyle name="Zarez 2 10 4" xfId="1649"/>
    <cellStyle name="Zarez 2 11" xfId="1650"/>
    <cellStyle name="Zarez 2 11 2" xfId="1651"/>
    <cellStyle name="Zarez 2 11 2 2" xfId="1652"/>
    <cellStyle name="Zarez 2 11 3" xfId="1653"/>
    <cellStyle name="Zarez 2 11 3 2" xfId="1654"/>
    <cellStyle name="Zarez 2 11 4" xfId="1655"/>
    <cellStyle name="Zarez 2 12" xfId="1656"/>
    <cellStyle name="Zarez 2 12 2" xfId="1657"/>
    <cellStyle name="Zarez 2 12 2 2" xfId="1658"/>
    <cellStyle name="Zarez 2 12 3" xfId="1659"/>
    <cellStyle name="Zarez 2 12 3 2" xfId="1660"/>
    <cellStyle name="Zarez 2 12 4" xfId="1661"/>
    <cellStyle name="Zarez 2 13" xfId="1662"/>
    <cellStyle name="Zarez 2 13 2" xfId="1663"/>
    <cellStyle name="Zarez 2 13 2 2" xfId="1664"/>
    <cellStyle name="Zarez 2 13 3" xfId="1665"/>
    <cellStyle name="Zarez 2 13 3 2" xfId="1666"/>
    <cellStyle name="Zarez 2 13 4" xfId="1667"/>
    <cellStyle name="Zarez 2 14" xfId="1668"/>
    <cellStyle name="Zarez 2 14 2" xfId="1669"/>
    <cellStyle name="Zarez 2 14 2 2" xfId="1670"/>
    <cellStyle name="Zarez 2 14 3" xfId="1671"/>
    <cellStyle name="Zarez 2 14 3 2" xfId="1672"/>
    <cellStyle name="Zarez 2 14 4" xfId="1673"/>
    <cellStyle name="Zarez 2 15" xfId="1674"/>
    <cellStyle name="Zarez 2 15 2" xfId="1675"/>
    <cellStyle name="Zarez 2 15 2 2" xfId="1676"/>
    <cellStyle name="Zarez 2 15 3" xfId="1677"/>
    <cellStyle name="Zarez 2 15 3 2" xfId="1678"/>
    <cellStyle name="Zarez 2 15 4" xfId="1679"/>
    <cellStyle name="Zarez 2 16" xfId="1680"/>
    <cellStyle name="Zarez 2 16 2" xfId="1681"/>
    <cellStyle name="Zarez 2 17" xfId="1682"/>
    <cellStyle name="Zarez 2 17 2" xfId="1683"/>
    <cellStyle name="Zarez 2 18" xfId="1684"/>
    <cellStyle name="Zarez 2 18 2" xfId="1685"/>
    <cellStyle name="Zarez 2 19" xfId="1686"/>
    <cellStyle name="Zarez 2 2" xfId="1687"/>
    <cellStyle name="Zarez 2 2 2" xfId="1688"/>
    <cellStyle name="Zarez 2 2 2 2" xfId="1689"/>
    <cellStyle name="Zarez 2 2 2 3" xfId="1690"/>
    <cellStyle name="Zarez 2 2 3" xfId="1691"/>
    <cellStyle name="Zarez 2 2 3 2" xfId="1692"/>
    <cellStyle name="Zarez 2 2 4" xfId="1693"/>
    <cellStyle name="Zarez 2 2 4 2" xfId="1694"/>
    <cellStyle name="Zarez 2 2 5" xfId="1695"/>
    <cellStyle name="Zarez 2 3" xfId="1696"/>
    <cellStyle name="Zarez 2 3 2" xfId="1697"/>
    <cellStyle name="Zarez 2 3 2 2" xfId="1698"/>
    <cellStyle name="Zarez 2 3 2 3" xfId="1699"/>
    <cellStyle name="Zarez 2 3 3" xfId="1700"/>
    <cellStyle name="Zarez 2 3 3 2" xfId="1701"/>
    <cellStyle name="Zarez 2 3 4" xfId="1702"/>
    <cellStyle name="Zarez 2 4" xfId="1703"/>
    <cellStyle name="Zarez 2 4 2" xfId="1704"/>
    <cellStyle name="Zarez 2 4 2 2" xfId="1705"/>
    <cellStyle name="Zarez 2 4 2 3" xfId="1706"/>
    <cellStyle name="Zarez 2 4 3" xfId="1707"/>
    <cellStyle name="Zarez 2 4 3 2" xfId="1708"/>
    <cellStyle name="Zarez 2 4 4" xfId="1709"/>
    <cellStyle name="Zarez 2 5" xfId="1710"/>
    <cellStyle name="Zarez 2 5 2" xfId="1711"/>
    <cellStyle name="Zarez 2 5 2 2" xfId="1712"/>
    <cellStyle name="Zarez 2 5 3" xfId="1713"/>
    <cellStyle name="Zarez 2 5 3 2" xfId="1714"/>
    <cellStyle name="Zarez 2 5 4" xfId="1715"/>
    <cellStyle name="Zarez 2 6" xfId="1716"/>
    <cellStyle name="Zarez 2 6 2" xfId="1717"/>
    <cellStyle name="Zarez 2 6 2 2" xfId="1718"/>
    <cellStyle name="Zarez 2 6 3" xfId="1719"/>
    <cellStyle name="Zarez 2 6 3 2" xfId="1720"/>
    <cellStyle name="Zarez 2 6 4" xfId="1721"/>
    <cellStyle name="Zarez 2 7" xfId="1722"/>
    <cellStyle name="Zarez 2 7 2" xfId="1723"/>
    <cellStyle name="Zarez 2 7 2 2" xfId="1724"/>
    <cellStyle name="Zarez 2 7 3" xfId="1725"/>
    <cellStyle name="Zarez 2 7 3 2" xfId="1726"/>
    <cellStyle name="Zarez 2 7 4" xfId="1727"/>
    <cellStyle name="Zarez 2 8" xfId="1728"/>
    <cellStyle name="Zarez 2 8 2" xfId="1729"/>
    <cellStyle name="Zarez 2 8 2 2" xfId="1730"/>
    <cellStyle name="Zarez 2 8 3" xfId="1731"/>
    <cellStyle name="Zarez 2 8 3 2" xfId="1732"/>
    <cellStyle name="Zarez 2 8 4" xfId="1733"/>
    <cellStyle name="Zarez 2 9" xfId="1734"/>
    <cellStyle name="Zarez 2 9 2" xfId="1735"/>
    <cellStyle name="Zarez 2 9 2 2" xfId="1736"/>
    <cellStyle name="Zarez 2 9 3" xfId="1737"/>
    <cellStyle name="Zarez 2 9 3 2" xfId="1738"/>
    <cellStyle name="Zarez 2 9 4" xfId="1739"/>
    <cellStyle name="Zarez 3" xfId="1740"/>
    <cellStyle name="Zarez 3 2" xfId="1741"/>
    <cellStyle name="Zarez 3 2 2" xfId="1742"/>
    <cellStyle name="Zarez 3 2 3" xfId="1743"/>
    <cellStyle name="Zarez 3 3" xfId="1744"/>
    <cellStyle name="Zarez 3 4" xfId="1745"/>
    <cellStyle name="Zarez 4" xfId="1746"/>
    <cellStyle name="Zarez 4 2" xfId="1747"/>
    <cellStyle name="Zarez 4 2 2" xfId="1748"/>
    <cellStyle name="Zarez 4 2 3" xfId="1749"/>
    <cellStyle name="Zarez 4 3" xfId="1750"/>
    <cellStyle name="Zarez 4 3 2" xfId="1751"/>
    <cellStyle name="Zarez 4 3 3" xfId="1752"/>
    <cellStyle name="Zarez 4 4" xfId="1753"/>
    <cellStyle name="Zarez 4 5" xfId="1754"/>
    <cellStyle name="Zarez 5" xfId="1755"/>
    <cellStyle name="Zarez 5 2" xfId="1756"/>
    <cellStyle name="Zarez 5 2 2" xfId="1757"/>
    <cellStyle name="Zarez 5 2 3" xfId="1758"/>
    <cellStyle name="Zarez 5 3" xfId="1759"/>
    <cellStyle name="Zarez 5 3 2" xfId="1760"/>
    <cellStyle name="Zarez 5 3 3" xfId="1761"/>
    <cellStyle name="Zarez 5 4" xfId="1762"/>
    <cellStyle name="Zarez 5 4 2" xfId="1763"/>
    <cellStyle name="Zarez 5 4 3" xfId="1764"/>
    <cellStyle name="Zarez 5 5" xfId="1765"/>
    <cellStyle name="Zarez 5 6" xfId="1766"/>
    <cellStyle name="Zelle überprüfen" xfId="1767"/>
    <cellStyle name="Zelle überprüfen 2" xfId="1768"/>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theme" Target="theme/theme1.xml"/><Relationship Id="rId1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90</xdr:row>
      <xdr:rowOff>0</xdr:rowOff>
    </xdr:from>
    <xdr:to>
      <xdr:col>1</xdr:col>
      <xdr:colOff>228600</xdr:colOff>
      <xdr:row>91</xdr:row>
      <xdr:rowOff>25400</xdr:rowOff>
    </xdr:to>
    <xdr:sp macro="" textlink="">
      <xdr:nvSpPr>
        <xdr:cNvPr id="2" name="Shape 4"/>
        <xdr:cNvSpPr txBox="1">
          <a:spLocks noChangeArrowheads="1"/>
        </xdr:cNvSpPr>
      </xdr:nvSpPr>
      <xdr:spPr bwMode="auto">
        <a:xfrm>
          <a:off x="3695700" y="17056100"/>
          <a:ext cx="2286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1</xdr:col>
      <xdr:colOff>0</xdr:colOff>
      <xdr:row>90</xdr:row>
      <xdr:rowOff>0</xdr:rowOff>
    </xdr:from>
    <xdr:to>
      <xdr:col>1</xdr:col>
      <xdr:colOff>228600</xdr:colOff>
      <xdr:row>91</xdr:row>
      <xdr:rowOff>25400</xdr:rowOff>
    </xdr:to>
    <xdr:sp macro="" textlink="">
      <xdr:nvSpPr>
        <xdr:cNvPr id="3" name="Shape 4"/>
        <xdr:cNvSpPr txBox="1">
          <a:spLocks noChangeArrowheads="1"/>
        </xdr:cNvSpPr>
      </xdr:nvSpPr>
      <xdr:spPr bwMode="auto">
        <a:xfrm>
          <a:off x="3695700" y="17056100"/>
          <a:ext cx="2286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1</xdr:col>
      <xdr:colOff>0</xdr:colOff>
      <xdr:row>90</xdr:row>
      <xdr:rowOff>0</xdr:rowOff>
    </xdr:from>
    <xdr:to>
      <xdr:col>1</xdr:col>
      <xdr:colOff>228600</xdr:colOff>
      <xdr:row>91</xdr:row>
      <xdr:rowOff>25400</xdr:rowOff>
    </xdr:to>
    <xdr:sp macro="" textlink="">
      <xdr:nvSpPr>
        <xdr:cNvPr id="4" name="Shape 4"/>
        <xdr:cNvSpPr txBox="1">
          <a:spLocks noChangeArrowheads="1"/>
        </xdr:cNvSpPr>
      </xdr:nvSpPr>
      <xdr:spPr bwMode="auto">
        <a:xfrm>
          <a:off x="3695700" y="17056100"/>
          <a:ext cx="2286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1</xdr:col>
      <xdr:colOff>0</xdr:colOff>
      <xdr:row>90</xdr:row>
      <xdr:rowOff>0</xdr:rowOff>
    </xdr:from>
    <xdr:to>
      <xdr:col>1</xdr:col>
      <xdr:colOff>228600</xdr:colOff>
      <xdr:row>91</xdr:row>
      <xdr:rowOff>25400</xdr:rowOff>
    </xdr:to>
    <xdr:sp macro="" textlink="">
      <xdr:nvSpPr>
        <xdr:cNvPr id="5" name="Shape 4"/>
        <xdr:cNvSpPr txBox="1">
          <a:spLocks noChangeArrowheads="1"/>
        </xdr:cNvSpPr>
      </xdr:nvSpPr>
      <xdr:spPr bwMode="auto">
        <a:xfrm>
          <a:off x="3695700" y="17056100"/>
          <a:ext cx="2286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215900</xdr:colOff>
      <xdr:row>2</xdr:row>
      <xdr:rowOff>102704</xdr:rowOff>
    </xdr:to>
    <xdr:sp macro="" textlink="">
      <xdr:nvSpPr>
        <xdr:cNvPr id="2"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3"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4"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5"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6"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7"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8"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9"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215900</xdr:colOff>
      <xdr:row>2</xdr:row>
      <xdr:rowOff>102704</xdr:rowOff>
    </xdr:to>
    <xdr:sp macro="" textlink="">
      <xdr:nvSpPr>
        <xdr:cNvPr id="2"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3"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4"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5"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6"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7"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8"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9"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215900</xdr:colOff>
      <xdr:row>2</xdr:row>
      <xdr:rowOff>102704</xdr:rowOff>
    </xdr:to>
    <xdr:sp macro="" textlink="">
      <xdr:nvSpPr>
        <xdr:cNvPr id="2"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3"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4"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5"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6"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7"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8"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9"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215900</xdr:colOff>
      <xdr:row>2</xdr:row>
      <xdr:rowOff>102704</xdr:rowOff>
    </xdr:to>
    <xdr:sp macro="" textlink="">
      <xdr:nvSpPr>
        <xdr:cNvPr id="2"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3"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4"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5"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215900</xdr:colOff>
      <xdr:row>2</xdr:row>
      <xdr:rowOff>102704</xdr:rowOff>
    </xdr:to>
    <xdr:sp macro="" textlink="">
      <xdr:nvSpPr>
        <xdr:cNvPr id="2"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3"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4"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twoCellAnchor editAs="oneCell">
    <xdr:from>
      <xdr:col>4</xdr:col>
      <xdr:colOff>0</xdr:colOff>
      <xdr:row>1</xdr:row>
      <xdr:rowOff>0</xdr:rowOff>
    </xdr:from>
    <xdr:to>
      <xdr:col>4</xdr:col>
      <xdr:colOff>215900</xdr:colOff>
      <xdr:row>2</xdr:row>
      <xdr:rowOff>102704</xdr:rowOff>
    </xdr:to>
    <xdr:sp macro="" textlink="">
      <xdr:nvSpPr>
        <xdr:cNvPr id="5" name="Shape 3"/>
        <xdr:cNvSpPr txBox="1">
          <a:spLocks noChangeArrowheads="1"/>
        </xdr:cNvSpPr>
      </xdr:nvSpPr>
      <xdr:spPr bwMode="auto">
        <a:xfrm>
          <a:off x="4381500" y="177800"/>
          <a:ext cx="215900" cy="280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hnos/mydocs/Documents%20and%20Settings/msanja/Local%20Settings/Temporary%20Internet%20Files/OLK1C2/Videotronic/Price%20list%20Videotronic%2005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isfindung"/>
      <sheetName val="Basispreise"/>
      <sheetName val="Preisblatt"/>
    </sheetNames>
    <sheetDataSet>
      <sheetData sheetId="0" refreshError="1"/>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view="pageBreakPreview" topLeftCell="A4" zoomScale="60" workbookViewId="0">
      <selection activeCell="I73" sqref="I73"/>
    </sheetView>
  </sheetViews>
  <sheetFormatPr baseColWidth="10" defaultColWidth="17.3984375" defaultRowHeight="15" customHeight="1" x14ac:dyDescent="0.2"/>
  <cols>
    <col min="1" max="1" width="58.19921875" style="49" customWidth="1"/>
    <col min="2" max="2" width="39.3984375" style="49" customWidth="1"/>
    <col min="3" max="3" width="34.19921875" style="49" customWidth="1"/>
    <col min="4" max="26" width="11" style="49" customWidth="1"/>
    <col min="27" max="16384" width="17.3984375" style="49"/>
  </cols>
  <sheetData>
    <row r="1" spans="1:26" ht="19.5" customHeight="1" x14ac:dyDescent="0.2">
      <c r="A1" s="47"/>
      <c r="B1" s="48"/>
      <c r="C1" s="48"/>
      <c r="D1" s="47"/>
      <c r="E1" s="47"/>
      <c r="F1" s="47"/>
      <c r="G1" s="47"/>
      <c r="H1" s="47"/>
      <c r="I1" s="47"/>
      <c r="J1" s="47"/>
      <c r="K1" s="47"/>
      <c r="L1" s="47"/>
      <c r="M1" s="47"/>
      <c r="N1" s="47"/>
      <c r="O1" s="47"/>
      <c r="P1" s="47"/>
      <c r="Q1" s="47"/>
      <c r="R1" s="47"/>
      <c r="S1" s="47"/>
      <c r="T1" s="47"/>
      <c r="U1" s="47"/>
      <c r="V1" s="47"/>
      <c r="W1" s="47"/>
      <c r="X1" s="47"/>
      <c r="Y1" s="47"/>
      <c r="Z1" s="47"/>
    </row>
    <row r="2" spans="1:26" ht="19.5" customHeight="1" thickBot="1" x14ac:dyDescent="0.25">
      <c r="A2" s="47"/>
      <c r="B2" s="50"/>
      <c r="C2" s="51"/>
      <c r="D2" s="47"/>
      <c r="E2" s="47"/>
      <c r="F2" s="47"/>
      <c r="G2" s="47"/>
      <c r="H2" s="47"/>
      <c r="I2" s="47"/>
      <c r="J2" s="47"/>
      <c r="K2" s="47"/>
      <c r="L2" s="47"/>
      <c r="M2" s="47"/>
      <c r="N2" s="47"/>
      <c r="O2" s="47"/>
      <c r="P2" s="47"/>
      <c r="Q2" s="47"/>
      <c r="R2" s="47"/>
      <c r="S2" s="47"/>
      <c r="T2" s="47"/>
      <c r="U2" s="47"/>
      <c r="V2" s="47"/>
      <c r="W2" s="47"/>
      <c r="X2" s="47"/>
      <c r="Y2" s="47"/>
      <c r="Z2" s="47"/>
    </row>
    <row r="3" spans="1:26" ht="12.75" customHeight="1" x14ac:dyDescent="0.2">
      <c r="A3" s="48"/>
      <c r="B3" s="463" t="s">
        <v>293</v>
      </c>
      <c r="C3" s="52"/>
      <c r="D3" s="47"/>
      <c r="E3" s="47"/>
      <c r="F3" s="47"/>
      <c r="G3" s="47"/>
      <c r="H3" s="47"/>
      <c r="I3" s="47"/>
      <c r="J3" s="47"/>
      <c r="K3" s="47"/>
      <c r="L3" s="47"/>
      <c r="M3" s="47"/>
      <c r="N3" s="47"/>
      <c r="O3" s="47"/>
      <c r="P3" s="47"/>
      <c r="Q3" s="47"/>
      <c r="R3" s="47"/>
      <c r="S3" s="47"/>
      <c r="T3" s="47"/>
      <c r="U3" s="47"/>
      <c r="V3" s="47"/>
      <c r="W3" s="47"/>
      <c r="X3" s="47"/>
      <c r="Y3" s="47"/>
      <c r="Z3" s="47"/>
    </row>
    <row r="4" spans="1:26" ht="19.5" customHeight="1" x14ac:dyDescent="0.2">
      <c r="A4" s="498"/>
      <c r="B4" s="464" t="s">
        <v>690</v>
      </c>
      <c r="C4" s="53"/>
      <c r="D4" s="47"/>
      <c r="E4" s="47"/>
      <c r="F4" s="47"/>
      <c r="G4" s="47"/>
      <c r="H4" s="47"/>
      <c r="I4" s="47"/>
      <c r="J4" s="47"/>
      <c r="K4" s="47"/>
      <c r="L4" s="47"/>
      <c r="M4" s="47"/>
      <c r="N4" s="47"/>
      <c r="O4" s="47"/>
      <c r="P4" s="47"/>
      <c r="Q4" s="47"/>
      <c r="R4" s="47"/>
      <c r="S4" s="47"/>
      <c r="T4" s="47"/>
      <c r="U4" s="47"/>
      <c r="V4" s="47"/>
      <c r="W4" s="47"/>
      <c r="X4" s="47"/>
      <c r="Y4" s="47"/>
      <c r="Z4" s="47"/>
    </row>
    <row r="5" spans="1:26" ht="12.75" customHeight="1" x14ac:dyDescent="0.2">
      <c r="A5" s="498"/>
      <c r="B5" s="464" t="s">
        <v>294</v>
      </c>
      <c r="C5" s="54"/>
      <c r="D5" s="47"/>
      <c r="E5" s="47"/>
      <c r="F5" s="47"/>
      <c r="G5" s="47"/>
      <c r="H5" s="47"/>
      <c r="I5" s="47"/>
      <c r="J5" s="47"/>
      <c r="K5" s="47"/>
      <c r="L5" s="47"/>
      <c r="M5" s="47"/>
      <c r="N5" s="47"/>
      <c r="O5" s="47"/>
      <c r="P5" s="47"/>
      <c r="Q5" s="47"/>
      <c r="R5" s="47"/>
      <c r="S5" s="47"/>
      <c r="T5" s="47"/>
      <c r="U5" s="47"/>
      <c r="V5" s="47"/>
      <c r="W5" s="47"/>
      <c r="X5" s="47"/>
      <c r="Y5" s="47"/>
      <c r="Z5" s="47"/>
    </row>
    <row r="6" spans="1:26" ht="12.75" customHeight="1" x14ac:dyDescent="0.2">
      <c r="A6" s="498"/>
      <c r="B6" s="464" t="s">
        <v>295</v>
      </c>
      <c r="C6" s="54"/>
      <c r="D6" s="47"/>
      <c r="E6" s="47"/>
      <c r="F6" s="47"/>
      <c r="G6" s="47"/>
      <c r="H6" s="47"/>
      <c r="I6" s="47"/>
      <c r="J6" s="47"/>
      <c r="K6" s="47"/>
      <c r="L6" s="47"/>
      <c r="M6" s="47"/>
      <c r="N6" s="47"/>
      <c r="O6" s="47"/>
      <c r="P6" s="47"/>
      <c r="Q6" s="47"/>
      <c r="R6" s="47"/>
      <c r="S6" s="47"/>
      <c r="T6" s="47"/>
      <c r="U6" s="47"/>
      <c r="V6" s="47"/>
      <c r="W6" s="47"/>
      <c r="X6" s="47"/>
      <c r="Y6" s="47"/>
      <c r="Z6" s="47"/>
    </row>
    <row r="7" spans="1:26" ht="12.75" customHeight="1" x14ac:dyDescent="0.2">
      <c r="A7" s="498"/>
      <c r="B7" s="464" t="s">
        <v>296</v>
      </c>
      <c r="C7" s="54"/>
      <c r="D7" s="47"/>
      <c r="E7" s="47"/>
      <c r="F7" s="47"/>
      <c r="G7" s="47"/>
      <c r="H7" s="47"/>
      <c r="I7" s="47"/>
      <c r="J7" s="47"/>
      <c r="K7" s="47"/>
      <c r="L7" s="47"/>
      <c r="M7" s="47"/>
      <c r="N7" s="47"/>
      <c r="O7" s="47"/>
      <c r="P7" s="47"/>
      <c r="Q7" s="47"/>
      <c r="R7" s="47"/>
      <c r="S7" s="47"/>
      <c r="T7" s="47"/>
      <c r="U7" s="47"/>
      <c r="V7" s="47"/>
      <c r="W7" s="47"/>
      <c r="X7" s="47"/>
      <c r="Y7" s="47"/>
      <c r="Z7" s="47"/>
    </row>
    <row r="8" spans="1:26" ht="12.75" customHeight="1" x14ac:dyDescent="0.2">
      <c r="A8" s="498"/>
      <c r="B8" s="464" t="s">
        <v>297</v>
      </c>
      <c r="C8" s="54"/>
      <c r="D8" s="47"/>
      <c r="E8" s="47"/>
      <c r="F8" s="47"/>
      <c r="G8" s="47"/>
      <c r="H8" s="47"/>
      <c r="I8" s="47"/>
      <c r="J8" s="47"/>
      <c r="K8" s="47"/>
      <c r="L8" s="47"/>
      <c r="M8" s="47"/>
      <c r="N8" s="47"/>
      <c r="O8" s="47"/>
      <c r="P8" s="47"/>
      <c r="Q8" s="47"/>
      <c r="R8" s="47"/>
      <c r="S8" s="47"/>
      <c r="T8" s="47"/>
      <c r="U8" s="47"/>
      <c r="V8" s="47"/>
      <c r="W8" s="47"/>
      <c r="X8" s="47"/>
      <c r="Y8" s="47"/>
      <c r="Z8" s="47"/>
    </row>
    <row r="9" spans="1:26" ht="12.75" customHeight="1" x14ac:dyDescent="0.2">
      <c r="A9" s="498"/>
      <c r="B9" s="464"/>
      <c r="C9" s="54"/>
      <c r="D9" s="47"/>
      <c r="E9" s="47"/>
      <c r="F9" s="47"/>
      <c r="G9" s="47"/>
      <c r="H9" s="47"/>
      <c r="I9" s="47"/>
      <c r="J9" s="47"/>
      <c r="K9" s="47"/>
      <c r="L9" s="47"/>
      <c r="M9" s="47"/>
      <c r="N9" s="47"/>
      <c r="O9" s="47"/>
      <c r="P9" s="47"/>
      <c r="Q9" s="47"/>
      <c r="R9" s="47"/>
      <c r="S9" s="47"/>
      <c r="T9" s="47"/>
      <c r="U9" s="47"/>
      <c r="V9" s="47"/>
      <c r="W9" s="47"/>
      <c r="X9" s="47"/>
      <c r="Y9" s="47"/>
      <c r="Z9" s="47"/>
    </row>
    <row r="10" spans="1:26" ht="12.75" customHeight="1" x14ac:dyDescent="0.2">
      <c r="A10" s="498"/>
      <c r="B10" s="465" t="s">
        <v>298</v>
      </c>
      <c r="C10" s="52"/>
      <c r="D10" s="47"/>
      <c r="E10" s="47"/>
      <c r="F10" s="47"/>
      <c r="G10" s="47"/>
      <c r="H10" s="47"/>
      <c r="I10" s="47"/>
      <c r="J10" s="47"/>
      <c r="K10" s="47"/>
      <c r="L10" s="47"/>
      <c r="M10" s="47"/>
      <c r="N10" s="47"/>
      <c r="O10" s="47"/>
      <c r="P10" s="47"/>
      <c r="Q10" s="47"/>
      <c r="R10" s="47"/>
      <c r="S10" s="47"/>
      <c r="T10" s="47"/>
      <c r="U10" s="47"/>
      <c r="V10" s="47"/>
      <c r="W10" s="47"/>
      <c r="X10" s="47"/>
      <c r="Y10" s="47"/>
      <c r="Z10" s="47"/>
    </row>
    <row r="11" spans="1:26" ht="12.75" customHeight="1" x14ac:dyDescent="0.2">
      <c r="A11" s="498"/>
      <c r="B11" s="464" t="s">
        <v>299</v>
      </c>
      <c r="C11" s="51"/>
      <c r="D11" s="47"/>
      <c r="E11" s="47"/>
      <c r="F11" s="47"/>
      <c r="G11" s="47"/>
      <c r="H11" s="47"/>
      <c r="I11" s="47"/>
      <c r="J11" s="47"/>
      <c r="K11" s="47"/>
      <c r="L11" s="47"/>
      <c r="M11" s="47"/>
      <c r="N11" s="47"/>
      <c r="O11" s="47"/>
      <c r="P11" s="47"/>
      <c r="Q11" s="47"/>
      <c r="R11" s="47"/>
      <c r="S11" s="47"/>
      <c r="T11" s="47"/>
      <c r="U11" s="47"/>
      <c r="V11" s="47"/>
      <c r="W11" s="47"/>
      <c r="X11" s="47"/>
      <c r="Y11" s="47"/>
      <c r="Z11" s="47"/>
    </row>
    <row r="12" spans="1:26" ht="12.75" customHeight="1" x14ac:dyDescent="0.2">
      <c r="A12" s="498"/>
      <c r="B12" s="464"/>
      <c r="C12" s="51"/>
      <c r="D12" s="47"/>
      <c r="E12" s="47"/>
      <c r="F12" s="47"/>
      <c r="G12" s="47"/>
      <c r="H12" s="47"/>
      <c r="I12" s="47"/>
      <c r="J12" s="47"/>
      <c r="K12" s="47"/>
      <c r="L12" s="47"/>
      <c r="M12" s="47"/>
      <c r="N12" s="47"/>
      <c r="O12" s="47"/>
      <c r="P12" s="47"/>
      <c r="Q12" s="47"/>
      <c r="R12" s="47"/>
      <c r="S12" s="47"/>
      <c r="T12" s="47"/>
      <c r="U12" s="47"/>
      <c r="V12" s="47"/>
      <c r="W12" s="47"/>
      <c r="X12" s="47"/>
      <c r="Y12" s="47"/>
      <c r="Z12" s="47"/>
    </row>
    <row r="13" spans="1:26" ht="12.75" customHeight="1" x14ac:dyDescent="0.2">
      <c r="A13" s="498"/>
      <c r="B13" s="465" t="s">
        <v>300</v>
      </c>
      <c r="C13" s="52"/>
      <c r="D13" s="55"/>
      <c r="E13" s="55"/>
      <c r="F13" s="55"/>
      <c r="G13" s="55"/>
      <c r="H13" s="55"/>
      <c r="I13" s="55"/>
      <c r="J13" s="55"/>
      <c r="K13" s="55"/>
      <c r="L13" s="55"/>
      <c r="M13" s="55"/>
      <c r="N13" s="55"/>
      <c r="O13" s="55"/>
      <c r="P13" s="55"/>
      <c r="Q13" s="55"/>
      <c r="R13" s="55"/>
      <c r="S13" s="55"/>
      <c r="T13" s="55"/>
      <c r="U13" s="55"/>
      <c r="V13" s="55"/>
      <c r="W13" s="55"/>
      <c r="X13" s="55"/>
      <c r="Y13" s="55"/>
      <c r="Z13" s="55"/>
    </row>
    <row r="14" spans="1:26" ht="12.75" customHeight="1" x14ac:dyDescent="0.2">
      <c r="A14" s="498"/>
      <c r="B14" s="464" t="s">
        <v>2</v>
      </c>
      <c r="C14" s="54"/>
      <c r="D14" s="47"/>
      <c r="E14" s="47"/>
      <c r="F14" s="47"/>
      <c r="G14" s="47"/>
      <c r="H14" s="47"/>
      <c r="I14" s="47"/>
      <c r="J14" s="47"/>
      <c r="K14" s="47"/>
      <c r="L14" s="47"/>
      <c r="M14" s="47"/>
      <c r="N14" s="47"/>
      <c r="O14" s="47"/>
      <c r="P14" s="47"/>
      <c r="Q14" s="47"/>
      <c r="R14" s="47"/>
      <c r="S14" s="47"/>
      <c r="T14" s="47"/>
      <c r="U14" s="47"/>
      <c r="V14" s="47"/>
      <c r="W14" s="47"/>
      <c r="X14" s="47"/>
      <c r="Y14" s="47"/>
      <c r="Z14" s="47"/>
    </row>
    <row r="15" spans="1:26" ht="12.75" customHeight="1" x14ac:dyDescent="0.2">
      <c r="A15" s="498"/>
      <c r="B15" s="464" t="s">
        <v>334</v>
      </c>
      <c r="C15" s="51"/>
      <c r="D15" s="47"/>
      <c r="E15" s="47"/>
      <c r="F15" s="47"/>
      <c r="G15" s="47"/>
      <c r="H15" s="47"/>
      <c r="I15" s="47"/>
      <c r="J15" s="47"/>
      <c r="K15" s="47"/>
      <c r="L15" s="47"/>
      <c r="M15" s="47"/>
      <c r="N15" s="47"/>
      <c r="O15" s="47"/>
      <c r="P15" s="47"/>
      <c r="Q15" s="47"/>
      <c r="R15" s="47"/>
      <c r="S15" s="47"/>
      <c r="T15" s="47"/>
      <c r="U15" s="47"/>
      <c r="V15" s="47"/>
      <c r="W15" s="47"/>
      <c r="X15" s="47"/>
      <c r="Y15" s="47"/>
      <c r="Z15" s="47"/>
    </row>
    <row r="16" spans="1:26" ht="12.75" customHeight="1" x14ac:dyDescent="0.2">
      <c r="A16" s="498"/>
      <c r="B16" s="466"/>
      <c r="C16" s="56"/>
      <c r="D16" s="55"/>
      <c r="E16" s="55"/>
      <c r="F16" s="55"/>
      <c r="G16" s="55"/>
      <c r="H16" s="55"/>
      <c r="I16" s="55"/>
      <c r="J16" s="55"/>
      <c r="K16" s="55"/>
      <c r="L16" s="55"/>
      <c r="M16" s="55"/>
      <c r="N16" s="55"/>
      <c r="O16" s="55"/>
      <c r="P16" s="55"/>
      <c r="Q16" s="55"/>
      <c r="R16" s="55"/>
      <c r="S16" s="55"/>
      <c r="T16" s="55"/>
      <c r="U16" s="55"/>
      <c r="V16" s="55"/>
      <c r="W16" s="55"/>
      <c r="X16" s="55"/>
      <c r="Y16" s="55"/>
      <c r="Z16" s="55"/>
    </row>
    <row r="17" spans="1:26" ht="12.75" customHeight="1" x14ac:dyDescent="0.2">
      <c r="A17" s="498"/>
      <c r="B17" s="465" t="s">
        <v>301</v>
      </c>
      <c r="C17" s="52"/>
      <c r="D17" s="55"/>
      <c r="E17" s="55"/>
      <c r="F17" s="55"/>
      <c r="G17" s="55"/>
      <c r="H17" s="55"/>
      <c r="I17" s="55"/>
      <c r="J17" s="55"/>
      <c r="K17" s="55"/>
      <c r="L17" s="55"/>
      <c r="M17" s="55"/>
      <c r="N17" s="55"/>
      <c r="O17" s="55"/>
      <c r="P17" s="55"/>
      <c r="Q17" s="55"/>
      <c r="R17" s="55"/>
      <c r="S17" s="55"/>
      <c r="T17" s="55"/>
      <c r="U17" s="55"/>
      <c r="V17" s="55"/>
      <c r="W17" s="55"/>
      <c r="X17" s="55"/>
      <c r="Y17" s="55"/>
      <c r="Z17" s="55"/>
    </row>
    <row r="18" spans="1:26" ht="12.75" customHeight="1" x14ac:dyDescent="0.2">
      <c r="A18" s="498"/>
      <c r="B18" s="464" t="s">
        <v>299</v>
      </c>
      <c r="C18" s="54"/>
      <c r="D18" s="47"/>
      <c r="E18" s="47"/>
      <c r="F18" s="47"/>
      <c r="G18" s="47"/>
      <c r="H18" s="47"/>
      <c r="I18" s="47"/>
      <c r="J18" s="47"/>
      <c r="K18" s="47"/>
      <c r="L18" s="47"/>
      <c r="M18" s="47"/>
      <c r="N18" s="47"/>
      <c r="O18" s="47"/>
      <c r="P18" s="47"/>
      <c r="Q18" s="47"/>
      <c r="R18" s="47"/>
      <c r="S18" s="47"/>
      <c r="T18" s="47"/>
      <c r="U18" s="47"/>
      <c r="V18" s="47"/>
      <c r="W18" s="47"/>
      <c r="X18" s="47"/>
      <c r="Y18" s="47"/>
      <c r="Z18" s="47"/>
    </row>
    <row r="19" spans="1:26" ht="12.75" customHeight="1" x14ac:dyDescent="0.2">
      <c r="A19" s="498"/>
      <c r="B19" s="464" t="s">
        <v>302</v>
      </c>
      <c r="C19" s="54"/>
      <c r="D19" s="47"/>
      <c r="E19" s="47"/>
      <c r="F19" s="47"/>
      <c r="G19" s="47"/>
      <c r="H19" s="47"/>
      <c r="I19" s="47"/>
      <c r="J19" s="47"/>
      <c r="K19" s="47"/>
      <c r="L19" s="47"/>
      <c r="M19" s="47"/>
      <c r="N19" s="47"/>
      <c r="O19" s="47"/>
      <c r="P19" s="47"/>
      <c r="Q19" s="47"/>
      <c r="R19" s="47"/>
      <c r="S19" s="47"/>
      <c r="T19" s="47"/>
      <c r="U19" s="47"/>
      <c r="V19" s="47"/>
      <c r="W19" s="47"/>
      <c r="X19" s="47"/>
      <c r="Y19" s="47"/>
      <c r="Z19" s="47"/>
    </row>
    <row r="20" spans="1:26" ht="12.75" customHeight="1" x14ac:dyDescent="0.2">
      <c r="A20" s="498"/>
      <c r="B20" s="464"/>
      <c r="C20" s="54"/>
      <c r="D20" s="47"/>
      <c r="E20" s="47"/>
      <c r="F20" s="47"/>
      <c r="G20" s="47"/>
      <c r="H20" s="47"/>
      <c r="I20" s="47"/>
      <c r="J20" s="47"/>
      <c r="K20" s="47"/>
      <c r="L20" s="47"/>
      <c r="M20" s="47"/>
      <c r="N20" s="47"/>
      <c r="O20" s="47"/>
      <c r="P20" s="47"/>
      <c r="Q20" s="47"/>
      <c r="R20" s="47"/>
      <c r="S20" s="47"/>
      <c r="T20" s="47"/>
      <c r="U20" s="47"/>
      <c r="V20" s="47"/>
      <c r="W20" s="47"/>
      <c r="X20" s="47"/>
      <c r="Y20" s="47"/>
      <c r="Z20" s="47"/>
    </row>
    <row r="21" spans="1:26" ht="12.75" customHeight="1" x14ac:dyDescent="0.2">
      <c r="A21" s="498"/>
      <c r="B21" s="465" t="s">
        <v>303</v>
      </c>
      <c r="C21" s="52"/>
      <c r="D21" s="47"/>
      <c r="E21" s="47"/>
      <c r="F21" s="47"/>
      <c r="G21" s="47"/>
      <c r="H21" s="47"/>
      <c r="I21" s="47"/>
      <c r="J21" s="47"/>
      <c r="K21" s="47"/>
      <c r="L21" s="47"/>
      <c r="M21" s="47"/>
      <c r="N21" s="47"/>
      <c r="O21" s="47"/>
      <c r="P21" s="47"/>
      <c r="Q21" s="47"/>
      <c r="R21" s="47"/>
      <c r="S21" s="47"/>
      <c r="T21" s="47"/>
      <c r="U21" s="47"/>
      <c r="V21" s="47"/>
      <c r="W21" s="47"/>
      <c r="X21" s="47"/>
      <c r="Y21" s="47"/>
      <c r="Z21" s="47"/>
    </row>
    <row r="22" spans="1:26" ht="12.75" customHeight="1" x14ac:dyDescent="0.2">
      <c r="A22" s="498"/>
      <c r="B22" s="464" t="s">
        <v>304</v>
      </c>
      <c r="C22" s="54"/>
      <c r="D22" s="47"/>
      <c r="E22" s="47"/>
      <c r="F22" s="47"/>
      <c r="G22" s="47"/>
      <c r="H22" s="47"/>
      <c r="I22" s="47"/>
      <c r="J22" s="47"/>
      <c r="K22" s="47"/>
      <c r="L22" s="47"/>
      <c r="M22" s="47"/>
      <c r="N22" s="47"/>
      <c r="O22" s="47"/>
      <c r="P22" s="47"/>
      <c r="Q22" s="47"/>
      <c r="R22" s="47"/>
      <c r="S22" s="47"/>
      <c r="T22" s="47"/>
      <c r="U22" s="47"/>
      <c r="V22" s="47"/>
      <c r="W22" s="47"/>
      <c r="X22" s="47"/>
      <c r="Y22" s="47"/>
      <c r="Z22" s="47"/>
    </row>
    <row r="23" spans="1:26" ht="12.75" customHeight="1" x14ac:dyDescent="0.2">
      <c r="A23" s="498"/>
      <c r="B23" s="467"/>
      <c r="C23" s="57"/>
      <c r="D23" s="47"/>
      <c r="E23" s="47"/>
      <c r="F23" s="47"/>
      <c r="G23" s="47"/>
      <c r="H23" s="47"/>
      <c r="I23" s="47"/>
      <c r="J23" s="47"/>
      <c r="K23" s="47"/>
      <c r="L23" s="47"/>
      <c r="M23" s="47"/>
      <c r="N23" s="47"/>
      <c r="O23" s="47"/>
      <c r="P23" s="47"/>
      <c r="Q23" s="47"/>
      <c r="R23" s="47"/>
      <c r="S23" s="47"/>
      <c r="T23" s="47"/>
      <c r="U23" s="47"/>
      <c r="V23" s="47"/>
      <c r="W23" s="47"/>
      <c r="X23" s="47"/>
      <c r="Y23" s="47"/>
      <c r="Z23" s="47"/>
    </row>
    <row r="24" spans="1:26" ht="12.75" customHeight="1" x14ac:dyDescent="0.2">
      <c r="A24" s="498"/>
      <c r="B24" s="465" t="s">
        <v>305</v>
      </c>
      <c r="C24" s="52"/>
      <c r="D24" s="55"/>
      <c r="E24" s="55"/>
      <c r="F24" s="55"/>
      <c r="G24" s="55"/>
      <c r="H24" s="55"/>
      <c r="I24" s="55"/>
      <c r="J24" s="55"/>
      <c r="K24" s="55"/>
      <c r="L24" s="55"/>
      <c r="M24" s="55"/>
      <c r="N24" s="55"/>
      <c r="O24" s="55"/>
      <c r="P24" s="55"/>
      <c r="Q24" s="55"/>
      <c r="R24" s="55"/>
      <c r="S24" s="55"/>
      <c r="T24" s="55"/>
      <c r="U24" s="55"/>
      <c r="V24" s="55"/>
      <c r="W24" s="55"/>
      <c r="X24" s="55"/>
      <c r="Y24" s="55"/>
      <c r="Z24" s="55"/>
    </row>
    <row r="25" spans="1:26" ht="12.75" customHeight="1" x14ac:dyDescent="0.2">
      <c r="A25" s="498"/>
      <c r="B25" s="464" t="s">
        <v>299</v>
      </c>
      <c r="C25" s="54"/>
      <c r="D25" s="47"/>
      <c r="E25" s="47"/>
      <c r="F25" s="47"/>
      <c r="G25" s="47"/>
      <c r="H25" s="47"/>
      <c r="I25" s="47"/>
      <c r="J25" s="47"/>
      <c r="K25" s="47"/>
      <c r="L25" s="47"/>
      <c r="M25" s="47"/>
      <c r="N25" s="47"/>
      <c r="O25" s="47"/>
      <c r="P25" s="47"/>
      <c r="Q25" s="47"/>
      <c r="R25" s="47"/>
      <c r="S25" s="47"/>
      <c r="T25" s="47"/>
      <c r="U25" s="47"/>
      <c r="V25" s="47"/>
      <c r="W25" s="47"/>
      <c r="X25" s="47"/>
      <c r="Y25" s="47"/>
      <c r="Z25" s="47"/>
    </row>
    <row r="26" spans="1:26" ht="12.75" customHeight="1" x14ac:dyDescent="0.2">
      <c r="A26" s="498"/>
      <c r="B26" s="464" t="s">
        <v>302</v>
      </c>
      <c r="C26" s="54"/>
      <c r="D26" s="47"/>
      <c r="E26" s="47"/>
      <c r="F26" s="47"/>
      <c r="G26" s="47"/>
      <c r="H26" s="47"/>
      <c r="I26" s="47"/>
      <c r="J26" s="47"/>
      <c r="K26" s="47"/>
      <c r="L26" s="47"/>
      <c r="M26" s="47"/>
      <c r="N26" s="47"/>
      <c r="O26" s="47"/>
      <c r="P26" s="47"/>
      <c r="Q26" s="47"/>
      <c r="R26" s="47"/>
      <c r="S26" s="47"/>
      <c r="T26" s="47"/>
      <c r="U26" s="47"/>
      <c r="V26" s="47"/>
      <c r="W26" s="47"/>
      <c r="X26" s="47"/>
      <c r="Y26" s="47"/>
      <c r="Z26" s="47"/>
    </row>
    <row r="27" spans="1:26" ht="12.75" customHeight="1" x14ac:dyDescent="0.2">
      <c r="A27" s="498"/>
      <c r="B27" s="464" t="s">
        <v>306</v>
      </c>
      <c r="C27" s="54"/>
      <c r="D27" s="55"/>
      <c r="E27" s="55"/>
      <c r="F27" s="55"/>
      <c r="G27" s="55"/>
      <c r="H27" s="55"/>
      <c r="I27" s="55"/>
      <c r="J27" s="55"/>
      <c r="K27" s="55"/>
      <c r="L27" s="55"/>
      <c r="M27" s="55"/>
      <c r="N27" s="55"/>
      <c r="O27" s="55"/>
      <c r="P27" s="55"/>
      <c r="Q27" s="55"/>
      <c r="R27" s="55"/>
      <c r="S27" s="55"/>
      <c r="T27" s="55"/>
      <c r="U27" s="55"/>
      <c r="V27" s="55"/>
      <c r="W27" s="55"/>
      <c r="X27" s="55"/>
      <c r="Y27" s="55"/>
      <c r="Z27" s="55"/>
    </row>
    <row r="28" spans="1:26" ht="12.75" customHeight="1" thickBot="1" x14ac:dyDescent="0.25">
      <c r="A28" s="498"/>
      <c r="B28" s="468"/>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12.75" customHeight="1" x14ac:dyDescent="0.2">
      <c r="A29" s="498"/>
      <c r="B29" s="469"/>
      <c r="C29" s="54"/>
      <c r="D29" s="55"/>
      <c r="E29" s="55"/>
      <c r="F29" s="55"/>
      <c r="G29" s="55"/>
      <c r="H29" s="55"/>
      <c r="I29" s="55"/>
      <c r="J29" s="55"/>
      <c r="K29" s="55"/>
      <c r="L29" s="55"/>
      <c r="M29" s="55"/>
      <c r="N29" s="55"/>
      <c r="O29" s="55"/>
      <c r="P29" s="55"/>
      <c r="Q29" s="55"/>
      <c r="R29" s="55"/>
      <c r="S29" s="55"/>
      <c r="T29" s="55"/>
      <c r="U29" s="55"/>
      <c r="V29" s="55"/>
      <c r="W29" s="55"/>
      <c r="X29" s="55"/>
      <c r="Y29" s="55"/>
      <c r="Z29" s="55"/>
    </row>
    <row r="30" spans="1:26" ht="12.75" customHeight="1" x14ac:dyDescent="0.2">
      <c r="A30" s="498"/>
      <c r="B30" s="464" t="s">
        <v>307</v>
      </c>
      <c r="C30" s="58"/>
      <c r="D30" s="47"/>
      <c r="E30" s="47"/>
      <c r="F30" s="47"/>
      <c r="G30" s="47"/>
      <c r="H30" s="47"/>
      <c r="I30" s="47"/>
      <c r="J30" s="47"/>
      <c r="K30" s="47"/>
      <c r="L30" s="47"/>
      <c r="M30" s="47"/>
      <c r="N30" s="47"/>
      <c r="O30" s="47"/>
      <c r="P30" s="47"/>
      <c r="Q30" s="47"/>
      <c r="R30" s="47"/>
      <c r="S30" s="47"/>
      <c r="T30" s="47"/>
      <c r="U30" s="47"/>
      <c r="V30" s="47"/>
      <c r="W30" s="47"/>
      <c r="X30" s="47"/>
      <c r="Y30" s="47"/>
      <c r="Z30" s="47"/>
    </row>
    <row r="31" spans="1:26" ht="12.75" customHeight="1" x14ac:dyDescent="0.2">
      <c r="A31" s="498"/>
      <c r="B31" s="465" t="s">
        <v>308</v>
      </c>
      <c r="C31" s="52"/>
      <c r="D31" s="47"/>
      <c r="E31" s="47"/>
      <c r="F31" s="47"/>
      <c r="G31" s="47"/>
      <c r="H31" s="47"/>
      <c r="I31" s="47"/>
      <c r="J31" s="47"/>
      <c r="K31" s="47"/>
      <c r="L31" s="47"/>
      <c r="M31" s="47"/>
      <c r="N31" s="47"/>
      <c r="O31" s="47"/>
      <c r="P31" s="47"/>
      <c r="Q31" s="47"/>
      <c r="R31" s="47"/>
      <c r="S31" s="47"/>
      <c r="T31" s="47"/>
      <c r="U31" s="47"/>
      <c r="V31" s="47"/>
      <c r="W31" s="47"/>
      <c r="X31" s="47"/>
      <c r="Y31" s="47"/>
      <c r="Z31" s="47"/>
    </row>
    <row r="32" spans="1:26" ht="12.75" customHeight="1" x14ac:dyDescent="0.2">
      <c r="A32" s="498"/>
      <c r="B32" s="464" t="s">
        <v>309</v>
      </c>
      <c r="C32" s="54"/>
      <c r="D32" s="47"/>
      <c r="E32" s="47"/>
      <c r="F32" s="47"/>
      <c r="G32" s="47"/>
      <c r="H32" s="47"/>
      <c r="I32" s="47"/>
      <c r="J32" s="47"/>
      <c r="K32" s="47"/>
      <c r="L32" s="47"/>
      <c r="M32" s="47"/>
      <c r="N32" s="47"/>
      <c r="O32" s="47"/>
      <c r="P32" s="47"/>
      <c r="Q32" s="47"/>
      <c r="R32" s="47"/>
      <c r="S32" s="47"/>
      <c r="T32" s="47"/>
      <c r="U32" s="47"/>
      <c r="V32" s="47"/>
      <c r="W32" s="47"/>
      <c r="X32" s="47"/>
      <c r="Y32" s="47"/>
      <c r="Z32" s="47"/>
    </row>
    <row r="33" spans="1:26" ht="12.75" customHeight="1" x14ac:dyDescent="0.2">
      <c r="A33" s="498"/>
      <c r="B33" s="464" t="s">
        <v>273</v>
      </c>
      <c r="C33" s="59"/>
      <c r="D33" s="47"/>
      <c r="E33" s="47"/>
      <c r="F33" s="47"/>
      <c r="G33" s="47"/>
      <c r="H33" s="47"/>
      <c r="I33" s="47"/>
      <c r="J33" s="47"/>
      <c r="K33" s="47"/>
      <c r="L33" s="47"/>
      <c r="M33" s="47"/>
      <c r="N33" s="47"/>
      <c r="O33" s="47"/>
      <c r="P33" s="47"/>
      <c r="Q33" s="47"/>
      <c r="R33" s="47"/>
      <c r="S33" s="47"/>
      <c r="T33" s="47"/>
      <c r="U33" s="47"/>
      <c r="V33" s="47"/>
      <c r="W33" s="47"/>
      <c r="X33" s="47"/>
      <c r="Y33" s="47"/>
      <c r="Z33" s="47"/>
    </row>
    <row r="34" spans="1:26" ht="24.75" customHeight="1" x14ac:dyDescent="0.2">
      <c r="A34" s="498"/>
      <c r="B34" s="470" t="s">
        <v>335</v>
      </c>
      <c r="C34" s="59"/>
      <c r="D34" s="47"/>
      <c r="E34" s="47"/>
      <c r="F34" s="47"/>
      <c r="G34" s="47"/>
      <c r="H34" s="47"/>
      <c r="I34" s="47"/>
      <c r="J34" s="47"/>
      <c r="K34" s="47"/>
      <c r="L34" s="47"/>
      <c r="M34" s="47"/>
      <c r="N34" s="47"/>
      <c r="O34" s="47"/>
      <c r="P34" s="47"/>
      <c r="Q34" s="47"/>
      <c r="R34" s="47"/>
      <c r="S34" s="47"/>
      <c r="T34" s="47"/>
      <c r="U34" s="47"/>
      <c r="V34" s="47"/>
      <c r="W34" s="47"/>
      <c r="X34" s="47"/>
      <c r="Y34" s="47"/>
      <c r="Z34" s="47"/>
    </row>
    <row r="35" spans="1:26" ht="12.75" customHeight="1" x14ac:dyDescent="0.2">
      <c r="A35" s="498"/>
      <c r="B35" s="465" t="s">
        <v>310</v>
      </c>
      <c r="C35" s="52"/>
      <c r="D35" s="47"/>
      <c r="E35" s="47"/>
      <c r="F35" s="47"/>
      <c r="G35" s="47"/>
      <c r="H35" s="47"/>
      <c r="I35" s="47"/>
      <c r="J35" s="47"/>
      <c r="K35" s="47"/>
      <c r="L35" s="47"/>
      <c r="M35" s="47"/>
      <c r="N35" s="47"/>
      <c r="O35" s="47"/>
      <c r="P35" s="47"/>
      <c r="Q35" s="47"/>
      <c r="R35" s="47"/>
      <c r="S35" s="47"/>
      <c r="T35" s="47"/>
      <c r="U35" s="47"/>
      <c r="V35" s="47"/>
      <c r="W35" s="47"/>
      <c r="X35" s="47"/>
      <c r="Y35" s="47"/>
      <c r="Z35" s="47"/>
    </row>
    <row r="36" spans="1:26" ht="12.75" customHeight="1" x14ac:dyDescent="0.2">
      <c r="A36" s="498"/>
      <c r="B36" s="464" t="s">
        <v>689</v>
      </c>
      <c r="C36" s="54"/>
      <c r="D36" s="47"/>
      <c r="E36" s="47"/>
      <c r="F36" s="47"/>
      <c r="G36" s="47"/>
      <c r="H36" s="47"/>
      <c r="I36" s="47"/>
      <c r="J36" s="47"/>
      <c r="K36" s="47"/>
      <c r="L36" s="47"/>
      <c r="M36" s="47"/>
      <c r="N36" s="47"/>
      <c r="O36" s="47"/>
      <c r="P36" s="47"/>
      <c r="Q36" s="47"/>
      <c r="R36" s="47"/>
      <c r="S36" s="47"/>
      <c r="T36" s="47"/>
      <c r="U36" s="47"/>
      <c r="V36" s="47"/>
      <c r="W36" s="47"/>
      <c r="X36" s="47"/>
      <c r="Y36" s="47"/>
      <c r="Z36" s="47"/>
    </row>
    <row r="37" spans="1:26" ht="12.75" customHeight="1" x14ac:dyDescent="0.2">
      <c r="A37" s="498"/>
      <c r="B37" s="471"/>
      <c r="C37" s="60"/>
      <c r="D37" s="47"/>
      <c r="E37" s="47"/>
      <c r="F37" s="47"/>
      <c r="G37" s="47"/>
      <c r="H37" s="47"/>
      <c r="I37" s="47"/>
      <c r="J37" s="47"/>
      <c r="K37" s="47"/>
      <c r="L37" s="47"/>
      <c r="M37" s="47"/>
      <c r="N37" s="47"/>
      <c r="O37" s="47"/>
      <c r="P37" s="47"/>
      <c r="Q37" s="47"/>
      <c r="R37" s="47"/>
      <c r="S37" s="47"/>
      <c r="T37" s="47"/>
      <c r="U37" s="47"/>
      <c r="V37" s="47"/>
      <c r="W37" s="47"/>
      <c r="X37" s="47"/>
      <c r="Y37" s="47"/>
      <c r="Z37" s="47"/>
    </row>
    <row r="38" spans="1:26" ht="12.75" customHeight="1" x14ac:dyDescent="0.2">
      <c r="A38" s="498"/>
      <c r="B38" s="465" t="s">
        <v>311</v>
      </c>
      <c r="C38" s="52"/>
      <c r="D38" s="47"/>
      <c r="E38" s="47"/>
      <c r="F38" s="47"/>
      <c r="G38" s="47"/>
      <c r="H38" s="47"/>
      <c r="I38" s="47"/>
      <c r="J38" s="47"/>
      <c r="K38" s="47"/>
      <c r="L38" s="47"/>
      <c r="M38" s="47"/>
      <c r="N38" s="47"/>
      <c r="O38" s="47"/>
      <c r="P38" s="47"/>
      <c r="Q38" s="47"/>
      <c r="R38" s="47"/>
      <c r="S38" s="47"/>
      <c r="T38" s="47"/>
      <c r="U38" s="47"/>
      <c r="V38" s="47"/>
      <c r="W38" s="47"/>
      <c r="X38" s="47"/>
      <c r="Y38" s="47"/>
      <c r="Z38" s="47"/>
    </row>
    <row r="39" spans="1:26" ht="12.75" customHeight="1" x14ac:dyDescent="0.2">
      <c r="A39" s="498"/>
      <c r="B39" s="472" t="s">
        <v>312</v>
      </c>
      <c r="C39" s="61"/>
      <c r="D39" s="47"/>
      <c r="E39" s="47"/>
      <c r="F39" s="47"/>
      <c r="G39" s="47"/>
      <c r="H39" s="47"/>
      <c r="I39" s="47"/>
      <c r="J39" s="47"/>
      <c r="K39" s="47"/>
      <c r="L39" s="47"/>
      <c r="M39" s="47"/>
      <c r="N39" s="47"/>
      <c r="O39" s="47"/>
      <c r="P39" s="47"/>
      <c r="Q39" s="47"/>
      <c r="R39" s="47"/>
      <c r="S39" s="47"/>
      <c r="T39" s="47"/>
      <c r="U39" s="47"/>
      <c r="V39" s="47"/>
      <c r="W39" s="47"/>
      <c r="X39" s="47"/>
      <c r="Y39" s="47"/>
      <c r="Z39" s="47"/>
    </row>
    <row r="40" spans="1:26" ht="12.75" customHeight="1" x14ac:dyDescent="0.2">
      <c r="A40" s="498"/>
      <c r="B40" s="465" t="s">
        <v>313</v>
      </c>
      <c r="C40" s="52"/>
      <c r="D40" s="47"/>
      <c r="E40" s="47"/>
      <c r="F40" s="47"/>
      <c r="G40" s="47"/>
      <c r="H40" s="47"/>
      <c r="I40" s="47"/>
      <c r="J40" s="47"/>
      <c r="K40" s="47"/>
      <c r="L40" s="47"/>
      <c r="M40" s="47"/>
      <c r="N40" s="47"/>
      <c r="O40" s="47"/>
      <c r="P40" s="47"/>
      <c r="Q40" s="47"/>
      <c r="R40" s="47"/>
      <c r="S40" s="47"/>
      <c r="T40" s="47"/>
      <c r="U40" s="47"/>
      <c r="V40" s="47"/>
      <c r="W40" s="47"/>
      <c r="X40" s="47"/>
      <c r="Y40" s="47"/>
      <c r="Z40" s="47"/>
    </row>
    <row r="41" spans="1:26" ht="12.75" customHeight="1" x14ac:dyDescent="0.2">
      <c r="A41" s="498"/>
      <c r="B41" s="473" t="s">
        <v>312</v>
      </c>
      <c r="C41" s="62"/>
      <c r="D41" s="47"/>
      <c r="E41" s="47"/>
      <c r="F41" s="47"/>
      <c r="G41" s="47"/>
      <c r="H41" s="47"/>
      <c r="I41" s="47"/>
      <c r="J41" s="47"/>
      <c r="K41" s="47"/>
      <c r="L41" s="47"/>
      <c r="M41" s="47"/>
      <c r="N41" s="47"/>
      <c r="O41" s="47"/>
      <c r="P41" s="47"/>
      <c r="Q41" s="47"/>
      <c r="R41" s="47"/>
      <c r="S41" s="47"/>
      <c r="T41" s="47"/>
      <c r="U41" s="47"/>
      <c r="V41" s="47"/>
      <c r="W41" s="47"/>
      <c r="X41" s="47"/>
      <c r="Y41" s="47"/>
      <c r="Z41" s="47"/>
    </row>
    <row r="42" spans="1:26" ht="12.75" customHeight="1" x14ac:dyDescent="0.2">
      <c r="A42" s="498"/>
      <c r="B42" s="464"/>
      <c r="C42" s="54"/>
      <c r="D42" s="47"/>
      <c r="E42" s="47"/>
      <c r="F42" s="47"/>
      <c r="G42" s="47"/>
      <c r="H42" s="47"/>
      <c r="I42" s="47"/>
      <c r="J42" s="47"/>
      <c r="K42" s="47"/>
      <c r="L42" s="47"/>
      <c r="M42" s="47"/>
      <c r="N42" s="47"/>
      <c r="O42" s="47"/>
      <c r="P42" s="47"/>
      <c r="Q42" s="47"/>
      <c r="R42" s="47"/>
      <c r="S42" s="47"/>
      <c r="T42" s="47"/>
      <c r="U42" s="47"/>
      <c r="V42" s="47"/>
      <c r="W42" s="47"/>
      <c r="X42" s="47"/>
      <c r="Y42" s="47"/>
      <c r="Z42" s="47"/>
    </row>
    <row r="43" spans="1:26" ht="12.75" customHeight="1" x14ac:dyDescent="0.2">
      <c r="A43" s="498"/>
      <c r="B43" s="465" t="s">
        <v>314</v>
      </c>
      <c r="C43" s="52"/>
      <c r="D43" s="47"/>
      <c r="E43" s="47"/>
      <c r="F43" s="47"/>
      <c r="G43" s="47"/>
      <c r="H43" s="47"/>
      <c r="I43" s="47"/>
      <c r="J43" s="47"/>
      <c r="K43" s="47"/>
      <c r="L43" s="47"/>
      <c r="M43" s="47"/>
      <c r="N43" s="47"/>
      <c r="O43" s="47"/>
      <c r="P43" s="47"/>
      <c r="Q43" s="47"/>
      <c r="R43" s="47"/>
      <c r="S43" s="47"/>
      <c r="T43" s="47"/>
      <c r="U43" s="47"/>
      <c r="V43" s="47"/>
      <c r="W43" s="47"/>
      <c r="X43" s="47"/>
      <c r="Y43" s="47"/>
      <c r="Z43" s="47"/>
    </row>
    <row r="44" spans="1:26" ht="12.75" customHeight="1" x14ac:dyDescent="0.2">
      <c r="A44" s="498"/>
      <c r="B44" s="474" t="s">
        <v>173</v>
      </c>
      <c r="C44" s="54"/>
      <c r="D44" s="47"/>
      <c r="E44" s="47"/>
      <c r="F44" s="47"/>
      <c r="G44" s="47"/>
      <c r="H44" s="47"/>
      <c r="I44" s="47"/>
      <c r="J44" s="47"/>
      <c r="K44" s="47"/>
      <c r="L44" s="47"/>
      <c r="M44" s="47"/>
      <c r="N44" s="47"/>
      <c r="O44" s="47"/>
      <c r="P44" s="47"/>
      <c r="Q44" s="47"/>
      <c r="R44" s="47"/>
      <c r="S44" s="47"/>
      <c r="T44" s="47"/>
      <c r="U44" s="47"/>
      <c r="V44" s="47"/>
      <c r="W44" s="47"/>
      <c r="X44" s="47"/>
      <c r="Y44" s="47"/>
      <c r="Z44" s="47"/>
    </row>
    <row r="45" spans="1:26" ht="12.75" customHeight="1" x14ac:dyDescent="0.2">
      <c r="A45" s="498"/>
      <c r="B45" s="475" t="s">
        <v>287</v>
      </c>
      <c r="C45" s="54"/>
      <c r="D45" s="47"/>
      <c r="E45" s="47"/>
      <c r="F45" s="47"/>
      <c r="G45" s="47"/>
      <c r="H45" s="47"/>
      <c r="I45" s="47"/>
      <c r="J45" s="47"/>
      <c r="K45" s="47"/>
      <c r="L45" s="47"/>
      <c r="M45" s="47"/>
      <c r="N45" s="47"/>
      <c r="O45" s="47"/>
      <c r="P45" s="47"/>
      <c r="Q45" s="47"/>
      <c r="R45" s="47"/>
      <c r="S45" s="47"/>
      <c r="T45" s="47"/>
      <c r="U45" s="47"/>
      <c r="V45" s="47"/>
      <c r="W45" s="47"/>
      <c r="X45" s="47"/>
      <c r="Y45" s="47"/>
      <c r="Z45" s="47"/>
    </row>
    <row r="46" spans="1:26" ht="12.75" customHeight="1" x14ac:dyDescent="0.2">
      <c r="A46" s="498"/>
      <c r="B46" s="476" t="s">
        <v>288</v>
      </c>
      <c r="C46" s="54"/>
      <c r="D46" s="47"/>
      <c r="E46" s="47"/>
      <c r="F46" s="47"/>
      <c r="G46" s="47"/>
      <c r="H46" s="47"/>
      <c r="I46" s="47"/>
      <c r="J46" s="47"/>
      <c r="K46" s="47"/>
      <c r="L46" s="47"/>
      <c r="M46" s="47"/>
      <c r="N46" s="47"/>
      <c r="O46" s="47"/>
      <c r="P46" s="47"/>
      <c r="Q46" s="47"/>
      <c r="R46" s="47"/>
      <c r="S46" s="47"/>
      <c r="T46" s="47"/>
      <c r="U46" s="47"/>
      <c r="V46" s="47"/>
      <c r="W46" s="47"/>
      <c r="X46" s="47"/>
      <c r="Y46" s="47"/>
      <c r="Z46" s="47"/>
    </row>
    <row r="47" spans="1:26" ht="12.75" customHeight="1" x14ac:dyDescent="0.2">
      <c r="A47" s="498"/>
      <c r="B47" s="476"/>
      <c r="C47" s="54"/>
      <c r="D47" s="47"/>
      <c r="E47" s="47"/>
      <c r="F47" s="47"/>
      <c r="G47" s="47"/>
      <c r="H47" s="47"/>
      <c r="I47" s="47"/>
      <c r="J47" s="47"/>
      <c r="K47" s="47"/>
      <c r="L47" s="47"/>
      <c r="M47" s="47"/>
      <c r="N47" s="47"/>
      <c r="O47" s="47"/>
      <c r="P47" s="47"/>
      <c r="Q47" s="47"/>
      <c r="R47" s="47"/>
      <c r="S47" s="47"/>
      <c r="T47" s="47"/>
      <c r="U47" s="47"/>
      <c r="V47" s="47"/>
      <c r="W47" s="47"/>
      <c r="X47" s="47"/>
      <c r="Y47" s="47"/>
      <c r="Z47" s="47"/>
    </row>
    <row r="48" spans="1:26" ht="12.75" customHeight="1" x14ac:dyDescent="0.2">
      <c r="A48" s="498"/>
      <c r="B48" s="465" t="s">
        <v>315</v>
      </c>
      <c r="C48" s="54"/>
      <c r="D48" s="47"/>
      <c r="E48" s="47"/>
      <c r="F48" s="47"/>
      <c r="G48" s="47"/>
      <c r="H48" s="47"/>
      <c r="I48" s="47"/>
      <c r="J48" s="47"/>
      <c r="K48" s="47"/>
      <c r="L48" s="47"/>
      <c r="M48" s="47"/>
      <c r="N48" s="47"/>
      <c r="O48" s="47"/>
      <c r="P48" s="47"/>
      <c r="Q48" s="47"/>
      <c r="R48" s="47"/>
      <c r="S48" s="47"/>
      <c r="T48" s="47"/>
      <c r="U48" s="47"/>
      <c r="V48" s="47"/>
      <c r="W48" s="47"/>
      <c r="X48" s="47"/>
      <c r="Y48" s="47"/>
      <c r="Z48" s="47"/>
    </row>
    <row r="49" spans="1:26" ht="12.75" customHeight="1" x14ac:dyDescent="0.2">
      <c r="A49" s="498"/>
      <c r="B49" s="464" t="s">
        <v>316</v>
      </c>
      <c r="C49" s="52"/>
      <c r="D49" s="47"/>
      <c r="E49" s="47"/>
      <c r="F49" s="47"/>
      <c r="G49" s="47"/>
      <c r="H49" s="47"/>
      <c r="I49" s="47"/>
      <c r="J49" s="47"/>
      <c r="K49" s="47"/>
      <c r="L49" s="47"/>
      <c r="M49" s="47"/>
      <c r="N49" s="47"/>
      <c r="O49" s="47"/>
      <c r="P49" s="47"/>
      <c r="Q49" s="47"/>
      <c r="R49" s="47"/>
      <c r="S49" s="47"/>
      <c r="T49" s="47"/>
      <c r="U49" s="47"/>
      <c r="V49" s="47"/>
      <c r="W49" s="47"/>
      <c r="X49" s="47"/>
      <c r="Y49" s="47"/>
      <c r="Z49" s="47"/>
    </row>
    <row r="50" spans="1:26" ht="12.75" customHeight="1" x14ac:dyDescent="0.2">
      <c r="A50" s="498"/>
      <c r="B50" s="464" t="s">
        <v>317</v>
      </c>
      <c r="C50" s="54"/>
      <c r="D50" s="47"/>
      <c r="E50" s="47"/>
      <c r="F50" s="47"/>
      <c r="G50" s="47"/>
      <c r="H50" s="47"/>
      <c r="I50" s="47"/>
      <c r="J50" s="47"/>
      <c r="K50" s="47"/>
      <c r="L50" s="47"/>
      <c r="M50" s="47"/>
      <c r="N50" s="47"/>
      <c r="O50" s="47"/>
      <c r="P50" s="47"/>
      <c r="Q50" s="47"/>
      <c r="R50" s="47"/>
      <c r="S50" s="47"/>
      <c r="T50" s="47"/>
      <c r="U50" s="47"/>
      <c r="V50" s="47"/>
      <c r="W50" s="47"/>
      <c r="X50" s="47"/>
      <c r="Y50" s="47"/>
      <c r="Z50" s="47"/>
    </row>
    <row r="51" spans="1:26" ht="12.75" customHeight="1" x14ac:dyDescent="0.2">
      <c r="A51" s="498"/>
      <c r="B51" s="464" t="s">
        <v>318</v>
      </c>
      <c r="C51" s="54"/>
      <c r="D51" s="47"/>
      <c r="E51" s="47"/>
      <c r="F51" s="47"/>
      <c r="G51" s="47"/>
      <c r="H51" s="47"/>
      <c r="I51" s="47"/>
      <c r="J51" s="47"/>
      <c r="K51" s="47"/>
      <c r="L51" s="47"/>
      <c r="M51" s="47"/>
      <c r="N51" s="47"/>
      <c r="O51" s="47"/>
      <c r="P51" s="47"/>
      <c r="Q51" s="47"/>
      <c r="R51" s="47"/>
      <c r="S51" s="47"/>
      <c r="T51" s="47"/>
      <c r="U51" s="47"/>
      <c r="V51" s="47"/>
      <c r="W51" s="47"/>
      <c r="X51" s="47"/>
      <c r="Y51" s="47"/>
      <c r="Z51" s="47"/>
    </row>
    <row r="52" spans="1:26" ht="12.75" customHeight="1" x14ac:dyDescent="0.2">
      <c r="A52" s="498"/>
      <c r="B52" s="464" t="s">
        <v>319</v>
      </c>
      <c r="C52" s="54"/>
      <c r="D52" s="47"/>
      <c r="E52" s="47"/>
      <c r="F52" s="47"/>
      <c r="G52" s="47"/>
      <c r="H52" s="47"/>
      <c r="I52" s="47"/>
      <c r="J52" s="47"/>
      <c r="K52" s="47"/>
      <c r="L52" s="47"/>
      <c r="M52" s="47"/>
      <c r="N52" s="47"/>
      <c r="O52" s="47"/>
      <c r="P52" s="47"/>
      <c r="Q52" s="47"/>
      <c r="R52" s="47"/>
      <c r="S52" s="47"/>
      <c r="T52" s="47"/>
      <c r="U52" s="47"/>
      <c r="V52" s="47"/>
      <c r="W52" s="47"/>
      <c r="X52" s="47"/>
      <c r="Y52" s="47"/>
      <c r="Z52" s="47"/>
    </row>
    <row r="53" spans="1:26" ht="12.75" customHeight="1" x14ac:dyDescent="0.2">
      <c r="A53" s="498"/>
      <c r="B53" s="464" t="s">
        <v>320</v>
      </c>
      <c r="C53" s="54"/>
      <c r="D53" s="47"/>
      <c r="E53" s="47"/>
      <c r="F53" s="47"/>
      <c r="G53" s="47"/>
      <c r="H53" s="47"/>
      <c r="I53" s="47"/>
      <c r="J53" s="47"/>
      <c r="K53" s="47"/>
      <c r="L53" s="47"/>
      <c r="M53" s="47"/>
      <c r="N53" s="47"/>
      <c r="O53" s="47"/>
      <c r="P53" s="47"/>
      <c r="Q53" s="47"/>
      <c r="R53" s="47"/>
      <c r="S53" s="47"/>
      <c r="T53" s="47"/>
      <c r="U53" s="47"/>
      <c r="V53" s="47"/>
      <c r="W53" s="47"/>
      <c r="X53" s="47"/>
      <c r="Y53" s="47"/>
      <c r="Z53" s="47"/>
    </row>
    <row r="54" spans="1:26" ht="12.75" customHeight="1" x14ac:dyDescent="0.2">
      <c r="A54" s="498"/>
      <c r="B54" s="465"/>
      <c r="C54" s="54"/>
      <c r="D54" s="47"/>
      <c r="E54" s="47"/>
      <c r="F54" s="47"/>
      <c r="G54" s="47"/>
      <c r="H54" s="47"/>
      <c r="I54" s="47"/>
      <c r="J54" s="47"/>
      <c r="K54" s="47"/>
      <c r="L54" s="47"/>
      <c r="M54" s="47"/>
      <c r="N54" s="47"/>
      <c r="O54" s="47"/>
      <c r="P54" s="47"/>
      <c r="Q54" s="47"/>
      <c r="R54" s="47"/>
      <c r="S54" s="47"/>
      <c r="T54" s="47"/>
      <c r="U54" s="47"/>
      <c r="V54" s="47"/>
      <c r="W54" s="47"/>
      <c r="X54" s="47"/>
      <c r="Y54" s="47"/>
      <c r="Z54" s="47"/>
    </row>
    <row r="55" spans="1:26" ht="12.75" customHeight="1" x14ac:dyDescent="0.2">
      <c r="A55" s="498"/>
      <c r="B55" s="465" t="s">
        <v>321</v>
      </c>
      <c r="C55" s="52"/>
      <c r="D55" s="47"/>
      <c r="E55" s="47"/>
      <c r="F55" s="47"/>
      <c r="G55" s="47"/>
      <c r="H55" s="47"/>
      <c r="I55" s="47"/>
      <c r="J55" s="47"/>
      <c r="K55" s="47"/>
      <c r="L55" s="47"/>
      <c r="M55" s="47"/>
      <c r="N55" s="47"/>
      <c r="O55" s="47"/>
      <c r="P55" s="47"/>
      <c r="Q55" s="47"/>
      <c r="R55" s="47"/>
      <c r="S55" s="47"/>
      <c r="T55" s="47"/>
      <c r="U55" s="47"/>
      <c r="V55" s="47"/>
      <c r="W55" s="47"/>
      <c r="X55" s="47"/>
      <c r="Y55" s="47"/>
      <c r="Z55" s="47"/>
    </row>
    <row r="56" spans="1:26" ht="12.75" customHeight="1" x14ac:dyDescent="0.2">
      <c r="A56" s="498"/>
      <c r="B56" s="464" t="s">
        <v>333</v>
      </c>
      <c r="C56" s="52"/>
      <c r="D56" s="47"/>
      <c r="E56" s="47"/>
      <c r="F56" s="47"/>
      <c r="G56" s="47"/>
      <c r="H56" s="47"/>
      <c r="I56" s="47"/>
      <c r="J56" s="47"/>
      <c r="K56" s="47"/>
      <c r="L56" s="47"/>
      <c r="M56" s="47"/>
      <c r="N56" s="47"/>
      <c r="O56" s="47"/>
      <c r="P56" s="47"/>
      <c r="Q56" s="47"/>
      <c r="R56" s="47"/>
      <c r="S56" s="47"/>
      <c r="T56" s="47"/>
      <c r="U56" s="47"/>
      <c r="V56" s="47"/>
      <c r="W56" s="47"/>
      <c r="X56" s="47"/>
      <c r="Y56" s="47"/>
      <c r="Z56" s="47"/>
    </row>
    <row r="57" spans="1:26" ht="12.75" customHeight="1" thickBot="1" x14ac:dyDescent="0.25">
      <c r="A57" s="48"/>
      <c r="B57" s="477"/>
      <c r="C57" s="54"/>
      <c r="D57" s="47"/>
      <c r="E57" s="47"/>
      <c r="F57" s="47"/>
      <c r="G57" s="47"/>
      <c r="H57" s="47"/>
      <c r="I57" s="47"/>
      <c r="J57" s="47"/>
      <c r="K57" s="47"/>
      <c r="L57" s="47"/>
      <c r="M57" s="47"/>
      <c r="N57" s="47"/>
      <c r="O57" s="47"/>
      <c r="P57" s="47"/>
      <c r="Q57" s="47"/>
      <c r="R57" s="47"/>
      <c r="S57" s="47"/>
      <c r="T57" s="47"/>
      <c r="U57" s="47"/>
      <c r="V57" s="47"/>
      <c r="W57" s="47"/>
      <c r="X57" s="47"/>
      <c r="Y57" s="47"/>
      <c r="Z57" s="47"/>
    </row>
    <row r="58" spans="1:26" ht="12.75" customHeight="1" x14ac:dyDescent="0.2">
      <c r="A58" s="48"/>
      <c r="C58" s="54"/>
      <c r="D58" s="47"/>
      <c r="E58" s="47"/>
      <c r="F58" s="47"/>
      <c r="G58" s="47"/>
      <c r="H58" s="47"/>
      <c r="I58" s="47"/>
      <c r="J58" s="47"/>
      <c r="K58" s="47"/>
      <c r="L58" s="47"/>
      <c r="M58" s="47"/>
      <c r="N58" s="47"/>
      <c r="O58" s="47"/>
      <c r="P58" s="47"/>
      <c r="Q58" s="47"/>
      <c r="R58" s="47"/>
      <c r="S58" s="47"/>
      <c r="T58" s="47"/>
      <c r="U58" s="47"/>
      <c r="V58" s="47"/>
      <c r="W58" s="47"/>
      <c r="X58" s="47"/>
      <c r="Y58" s="47"/>
      <c r="Z58" s="47"/>
    </row>
    <row r="59" spans="1:26" ht="12.75" customHeight="1"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row>
    <row r="60" spans="1:26" ht="12.75" customHeight="1" x14ac:dyDescent="0.2">
      <c r="A60" s="47"/>
      <c r="B60" s="48"/>
      <c r="C60" s="48"/>
      <c r="D60" s="47"/>
      <c r="E60" s="47"/>
      <c r="F60" s="47"/>
      <c r="G60" s="47"/>
      <c r="H60" s="47"/>
      <c r="I60" s="47"/>
      <c r="J60" s="47"/>
      <c r="K60" s="47"/>
      <c r="L60" s="47"/>
      <c r="M60" s="47"/>
      <c r="N60" s="47"/>
      <c r="O60" s="47"/>
      <c r="P60" s="47"/>
      <c r="Q60" s="47"/>
      <c r="R60" s="47"/>
      <c r="S60" s="47"/>
      <c r="T60" s="47"/>
      <c r="U60" s="47"/>
      <c r="V60" s="47"/>
      <c r="W60" s="47"/>
      <c r="X60" s="47"/>
      <c r="Y60" s="47"/>
      <c r="Z60" s="47"/>
    </row>
    <row r="61" spans="1:26" ht="19.5" customHeight="1" x14ac:dyDescent="0.2">
      <c r="A61" s="47"/>
      <c r="B61" s="48"/>
      <c r="C61" s="48"/>
      <c r="D61" s="47"/>
      <c r="E61" s="47"/>
      <c r="F61" s="47"/>
      <c r="G61" s="47"/>
      <c r="H61" s="47"/>
      <c r="I61" s="47"/>
      <c r="J61" s="47"/>
      <c r="K61" s="47"/>
      <c r="L61" s="47"/>
      <c r="M61" s="47"/>
      <c r="N61" s="47"/>
      <c r="O61" s="47"/>
      <c r="P61" s="47"/>
      <c r="Q61" s="47"/>
      <c r="R61" s="47"/>
      <c r="S61" s="47"/>
      <c r="T61" s="47"/>
      <c r="U61" s="47"/>
      <c r="V61" s="47"/>
      <c r="W61" s="47"/>
      <c r="X61" s="47"/>
      <c r="Y61" s="47"/>
      <c r="Z61" s="47"/>
    </row>
    <row r="62" spans="1:26" ht="19.5" customHeight="1" x14ac:dyDescent="0.2">
      <c r="A62" s="47"/>
      <c r="B62" s="48"/>
      <c r="C62" s="48"/>
      <c r="D62" s="47"/>
      <c r="E62" s="47"/>
      <c r="F62" s="47"/>
      <c r="G62" s="47"/>
      <c r="H62" s="47"/>
      <c r="I62" s="47"/>
      <c r="J62" s="47"/>
      <c r="K62" s="47"/>
      <c r="L62" s="47"/>
      <c r="M62" s="47"/>
      <c r="N62" s="47"/>
      <c r="O62" s="47"/>
      <c r="P62" s="47"/>
      <c r="Q62" s="47"/>
      <c r="R62" s="47"/>
      <c r="S62" s="47"/>
      <c r="T62" s="47"/>
      <c r="U62" s="47"/>
      <c r="V62" s="47"/>
      <c r="W62" s="47"/>
      <c r="X62" s="47"/>
      <c r="Y62" s="47"/>
      <c r="Z62" s="47"/>
    </row>
    <row r="63" spans="1:26" ht="19.5" customHeight="1" x14ac:dyDescent="0.2">
      <c r="A63" s="47"/>
      <c r="B63" s="48"/>
      <c r="C63" s="48"/>
      <c r="D63" s="47"/>
      <c r="E63" s="47"/>
      <c r="F63" s="47"/>
      <c r="G63" s="47"/>
      <c r="H63" s="47"/>
      <c r="I63" s="47"/>
      <c r="J63" s="47"/>
      <c r="K63" s="47"/>
      <c r="L63" s="47"/>
      <c r="M63" s="47"/>
      <c r="N63" s="47"/>
      <c r="O63" s="47"/>
      <c r="P63" s="47"/>
      <c r="Q63" s="47"/>
      <c r="R63" s="47"/>
      <c r="S63" s="47"/>
      <c r="T63" s="47"/>
      <c r="U63" s="47"/>
      <c r="V63" s="47"/>
      <c r="W63" s="47"/>
      <c r="X63" s="47"/>
      <c r="Y63" s="47"/>
      <c r="Z63" s="47"/>
    </row>
    <row r="64" spans="1:26" ht="19.5" customHeight="1" x14ac:dyDescent="0.2">
      <c r="A64" s="47"/>
      <c r="B64" s="48"/>
      <c r="C64" s="48"/>
      <c r="D64" s="47"/>
      <c r="E64" s="47"/>
      <c r="F64" s="47"/>
      <c r="G64" s="47"/>
      <c r="H64" s="47"/>
      <c r="I64" s="47"/>
      <c r="J64" s="47"/>
      <c r="K64" s="47"/>
      <c r="L64" s="47"/>
      <c r="M64" s="47"/>
      <c r="N64" s="47"/>
      <c r="O64" s="47"/>
      <c r="P64" s="47"/>
      <c r="Q64" s="47"/>
      <c r="R64" s="47"/>
      <c r="S64" s="47"/>
      <c r="T64" s="47"/>
      <c r="U64" s="47"/>
      <c r="V64" s="47"/>
      <c r="W64" s="47"/>
      <c r="X64" s="47"/>
      <c r="Y64" s="47"/>
      <c r="Z64" s="47"/>
    </row>
    <row r="65" spans="1:26" ht="19.5" customHeight="1" x14ac:dyDescent="0.2">
      <c r="A65" s="47"/>
      <c r="B65" s="48" t="s">
        <v>322</v>
      </c>
      <c r="C65" s="48"/>
      <c r="D65" s="47"/>
      <c r="E65" s="47"/>
      <c r="F65" s="47"/>
      <c r="G65" s="47"/>
      <c r="H65" s="47"/>
      <c r="I65" s="47"/>
      <c r="J65" s="47"/>
      <c r="K65" s="47"/>
      <c r="L65" s="47"/>
      <c r="M65" s="47"/>
      <c r="N65" s="47"/>
      <c r="O65" s="47"/>
      <c r="P65" s="47"/>
      <c r="Q65" s="47"/>
      <c r="R65" s="47"/>
      <c r="S65" s="47"/>
      <c r="T65" s="47"/>
      <c r="U65" s="47"/>
      <c r="V65" s="47"/>
      <c r="W65" s="47"/>
      <c r="X65" s="47"/>
      <c r="Y65" s="47"/>
      <c r="Z65" s="47"/>
    </row>
    <row r="66" spans="1:26" ht="19.5" customHeight="1" x14ac:dyDescent="0.2">
      <c r="A66" s="47"/>
      <c r="B66" s="48"/>
      <c r="C66" s="48"/>
      <c r="D66" s="47"/>
      <c r="E66" s="47"/>
      <c r="F66" s="47"/>
      <c r="G66" s="47"/>
      <c r="H66" s="47"/>
      <c r="I66" s="47"/>
      <c r="J66" s="47"/>
      <c r="K66" s="47"/>
      <c r="L66" s="47"/>
      <c r="M66" s="47"/>
      <c r="N66" s="47"/>
      <c r="O66" s="47"/>
      <c r="P66" s="47"/>
      <c r="Q66" s="47"/>
      <c r="R66" s="47"/>
      <c r="S66" s="47"/>
      <c r="T66" s="47"/>
      <c r="U66" s="47"/>
      <c r="V66" s="47"/>
      <c r="W66" s="47"/>
      <c r="X66" s="47"/>
      <c r="Y66" s="47"/>
      <c r="Z66" s="47"/>
    </row>
    <row r="67" spans="1:26" ht="19.5" customHeight="1" x14ac:dyDescent="0.2">
      <c r="A67" s="47"/>
      <c r="B67" s="47" t="s">
        <v>323</v>
      </c>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ht="19.5" customHeight="1" x14ac:dyDescent="0.2">
      <c r="A68" s="47"/>
      <c r="B68" s="47" t="s">
        <v>324</v>
      </c>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ht="27" customHeight="1" x14ac:dyDescent="0.2">
      <c r="A69" s="48"/>
      <c r="B69" s="76" t="s">
        <v>688</v>
      </c>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ht="27" customHeight="1" x14ac:dyDescent="0.2">
      <c r="A70" s="48"/>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ht="35" customHeight="1" x14ac:dyDescent="0.2">
      <c r="A71" s="63" t="s">
        <v>286</v>
      </c>
      <c r="B71" s="77" t="s">
        <v>286</v>
      </c>
      <c r="C71" s="51"/>
      <c r="D71" s="47"/>
      <c r="E71" s="47"/>
      <c r="F71" s="47"/>
      <c r="G71" s="47"/>
      <c r="H71" s="47"/>
      <c r="I71" s="47"/>
      <c r="J71" s="47"/>
      <c r="K71" s="47"/>
      <c r="L71" s="47"/>
      <c r="M71" s="47"/>
      <c r="N71" s="47"/>
      <c r="O71" s="47"/>
      <c r="P71" s="47"/>
      <c r="Q71" s="47"/>
      <c r="R71" s="47"/>
      <c r="S71" s="47"/>
      <c r="T71" s="47"/>
      <c r="U71" s="47"/>
      <c r="V71" s="47"/>
      <c r="W71" s="47"/>
      <c r="X71" s="47"/>
      <c r="Y71" s="47"/>
      <c r="Z71" s="47"/>
    </row>
    <row r="72" spans="1:26" ht="19.5" customHeight="1" x14ac:dyDescent="0.2">
      <c r="A72" s="48"/>
      <c r="B72" s="50"/>
      <c r="C72" s="51"/>
      <c r="D72" s="47"/>
      <c r="E72" s="47"/>
      <c r="F72" s="47"/>
      <c r="G72" s="47"/>
      <c r="H72" s="47"/>
      <c r="I72" s="47"/>
      <c r="J72" s="47"/>
      <c r="K72" s="47"/>
      <c r="L72" s="47"/>
      <c r="M72" s="47"/>
      <c r="N72" s="47"/>
      <c r="O72" s="47"/>
      <c r="P72" s="47"/>
      <c r="Q72" s="47"/>
      <c r="R72" s="47"/>
      <c r="S72" s="47"/>
      <c r="T72" s="47"/>
      <c r="U72" s="47"/>
      <c r="V72" s="47"/>
      <c r="W72" s="47"/>
      <c r="X72" s="47"/>
      <c r="Y72" s="47"/>
      <c r="Z72" s="47"/>
    </row>
    <row r="73" spans="1:26" ht="19.5" customHeight="1" x14ac:dyDescent="0.2">
      <c r="A73" s="47"/>
      <c r="B73" s="50"/>
      <c r="C73" s="51"/>
      <c r="D73" s="47"/>
      <c r="E73" s="47"/>
      <c r="F73" s="47"/>
      <c r="G73" s="47"/>
      <c r="H73" s="47"/>
      <c r="I73" s="47"/>
      <c r="J73" s="47"/>
      <c r="K73" s="47"/>
      <c r="L73" s="47"/>
      <c r="M73" s="47"/>
      <c r="N73" s="47"/>
      <c r="O73" s="47"/>
      <c r="P73" s="47"/>
      <c r="Q73" s="47"/>
      <c r="R73" s="47"/>
      <c r="S73" s="47"/>
      <c r="T73" s="47"/>
      <c r="U73" s="47"/>
      <c r="V73" s="47"/>
      <c r="W73" s="47"/>
      <c r="X73" s="47"/>
      <c r="Y73" s="47"/>
      <c r="Z73" s="47"/>
    </row>
    <row r="74" spans="1:26" ht="19.5" customHeight="1" x14ac:dyDescent="0.2">
      <c r="A74" s="47"/>
      <c r="B74" s="50"/>
      <c r="C74" s="51"/>
      <c r="D74" s="47"/>
      <c r="E74" s="47"/>
      <c r="F74" s="47"/>
      <c r="G74" s="47"/>
      <c r="H74" s="47"/>
      <c r="I74" s="47"/>
      <c r="J74" s="47"/>
      <c r="K74" s="47"/>
      <c r="L74" s="47"/>
      <c r="M74" s="47"/>
      <c r="N74" s="47"/>
      <c r="O74" s="47"/>
      <c r="P74" s="47"/>
      <c r="Q74" s="47"/>
      <c r="R74" s="47"/>
      <c r="S74" s="47"/>
      <c r="T74" s="47"/>
      <c r="U74" s="47"/>
      <c r="V74" s="47"/>
      <c r="W74" s="47"/>
      <c r="X74" s="47"/>
      <c r="Y74" s="47"/>
      <c r="Z74" s="47"/>
    </row>
    <row r="75" spans="1:26" ht="19.5" customHeight="1" x14ac:dyDescent="0.2">
      <c r="A75" s="47"/>
      <c r="B75" s="50"/>
      <c r="C75" s="51"/>
      <c r="D75" s="47"/>
      <c r="E75" s="47"/>
      <c r="F75" s="47"/>
      <c r="G75" s="47"/>
      <c r="H75" s="47"/>
      <c r="I75" s="47"/>
      <c r="J75" s="47"/>
      <c r="K75" s="47"/>
      <c r="L75" s="47"/>
      <c r="M75" s="47"/>
      <c r="N75" s="47"/>
      <c r="O75" s="47"/>
      <c r="P75" s="47"/>
      <c r="Q75" s="47"/>
      <c r="R75" s="47"/>
      <c r="S75" s="47"/>
      <c r="T75" s="47"/>
      <c r="U75" s="47"/>
      <c r="V75" s="47"/>
      <c r="W75" s="47"/>
      <c r="X75" s="47"/>
      <c r="Y75" s="47"/>
      <c r="Z75" s="47"/>
    </row>
    <row r="76" spans="1:26" ht="19.5" customHeight="1" x14ac:dyDescent="0.2">
      <c r="A76" s="64"/>
      <c r="B76" s="65"/>
      <c r="C76" s="66"/>
      <c r="D76" s="65"/>
      <c r="E76" s="65"/>
      <c r="F76" s="65"/>
      <c r="G76" s="65"/>
      <c r="H76" s="65"/>
      <c r="I76" s="65"/>
      <c r="J76" s="65"/>
      <c r="K76" s="65"/>
      <c r="L76" s="65"/>
      <c r="M76" s="65"/>
      <c r="N76" s="65"/>
      <c r="O76" s="65"/>
      <c r="P76" s="65"/>
      <c r="Q76" s="65"/>
      <c r="R76" s="65"/>
      <c r="S76" s="65"/>
      <c r="T76" s="65"/>
      <c r="U76" s="65"/>
      <c r="V76" s="65"/>
      <c r="W76" s="65"/>
      <c r="X76" s="65"/>
      <c r="Y76" s="65"/>
      <c r="Z76" s="65"/>
    </row>
    <row r="77" spans="1:26" ht="19.5" customHeight="1" x14ac:dyDescent="0.2">
      <c r="A77" s="47"/>
      <c r="B77" s="50"/>
      <c r="C77" s="51"/>
      <c r="D77" s="47"/>
      <c r="E77" s="47"/>
      <c r="F77" s="47"/>
      <c r="G77" s="47"/>
      <c r="H77" s="47"/>
      <c r="I77" s="47"/>
      <c r="J77" s="47"/>
      <c r="K77" s="47"/>
      <c r="L77" s="47"/>
      <c r="M77" s="47"/>
      <c r="N77" s="47"/>
      <c r="O77" s="47"/>
      <c r="P77" s="47"/>
      <c r="Q77" s="47"/>
      <c r="R77" s="47"/>
      <c r="S77" s="47"/>
      <c r="T77" s="47"/>
      <c r="U77" s="47"/>
      <c r="V77" s="47"/>
      <c r="W77" s="47"/>
      <c r="X77" s="47"/>
      <c r="Y77" s="47"/>
      <c r="Z77" s="47"/>
    </row>
    <row r="78" spans="1:26" ht="19.5" customHeight="1" x14ac:dyDescent="0.2">
      <c r="A78" s="47"/>
      <c r="B78" s="50"/>
      <c r="C78" s="51"/>
      <c r="D78" s="47"/>
      <c r="E78" s="47"/>
      <c r="F78" s="47"/>
      <c r="G78" s="47"/>
      <c r="H78" s="47"/>
      <c r="I78" s="47"/>
      <c r="J78" s="47"/>
      <c r="K78" s="47"/>
      <c r="L78" s="47"/>
      <c r="M78" s="47"/>
      <c r="N78" s="47"/>
      <c r="O78" s="47"/>
      <c r="P78" s="47"/>
      <c r="Q78" s="47"/>
      <c r="R78" s="47"/>
      <c r="S78" s="47"/>
      <c r="T78" s="47"/>
      <c r="U78" s="47"/>
      <c r="V78" s="47"/>
      <c r="W78" s="47"/>
      <c r="X78" s="47"/>
      <c r="Y78" s="47"/>
      <c r="Z78" s="47"/>
    </row>
    <row r="79" spans="1:26" ht="19.5" customHeight="1" x14ac:dyDescent="0.2">
      <c r="A79" s="47"/>
      <c r="B79" s="50"/>
      <c r="C79" s="51"/>
      <c r="D79" s="47"/>
      <c r="E79" s="47"/>
      <c r="F79" s="47"/>
      <c r="G79" s="47"/>
      <c r="H79" s="47"/>
      <c r="I79" s="47"/>
      <c r="J79" s="47"/>
      <c r="K79" s="47"/>
      <c r="L79" s="47"/>
      <c r="M79" s="47"/>
      <c r="N79" s="47"/>
      <c r="O79" s="47"/>
      <c r="P79" s="47"/>
      <c r="Q79" s="47"/>
      <c r="R79" s="47"/>
      <c r="S79" s="47"/>
      <c r="T79" s="47"/>
      <c r="U79" s="47"/>
      <c r="V79" s="47"/>
      <c r="W79" s="47"/>
      <c r="X79" s="47"/>
      <c r="Y79" s="47"/>
      <c r="Z79" s="47"/>
    </row>
    <row r="80" spans="1:26" ht="19.5" customHeight="1" x14ac:dyDescent="0.2">
      <c r="A80" s="48"/>
      <c r="B80" s="50"/>
      <c r="C80" s="51"/>
      <c r="D80" s="47"/>
      <c r="E80" s="47"/>
      <c r="F80" s="47"/>
      <c r="G80" s="47"/>
      <c r="H80" s="47"/>
      <c r="I80" s="47"/>
      <c r="J80" s="47"/>
      <c r="K80" s="47"/>
      <c r="L80" s="47"/>
      <c r="M80" s="47"/>
      <c r="N80" s="47"/>
      <c r="O80" s="47"/>
      <c r="P80" s="47"/>
      <c r="Q80" s="47"/>
      <c r="R80" s="47"/>
      <c r="S80" s="47"/>
      <c r="T80" s="47"/>
      <c r="U80" s="47"/>
      <c r="V80" s="47"/>
      <c r="W80" s="47"/>
      <c r="X80" s="47"/>
      <c r="Y80" s="47"/>
      <c r="Z80" s="47"/>
    </row>
    <row r="81" spans="1:26" ht="19.5" customHeight="1" x14ac:dyDescent="0.2">
      <c r="A81" s="47"/>
      <c r="B81" s="50"/>
      <c r="C81" s="51"/>
      <c r="D81" s="47"/>
      <c r="E81" s="47"/>
      <c r="F81" s="47"/>
      <c r="G81" s="47"/>
      <c r="H81" s="47"/>
      <c r="I81" s="47"/>
      <c r="J81" s="47"/>
      <c r="K81" s="47"/>
      <c r="L81" s="47"/>
      <c r="M81" s="47"/>
      <c r="N81" s="47"/>
      <c r="O81" s="47"/>
      <c r="P81" s="47"/>
      <c r="Q81" s="47"/>
      <c r="R81" s="47"/>
      <c r="S81" s="47"/>
      <c r="T81" s="47"/>
      <c r="U81" s="47"/>
      <c r="V81" s="47"/>
      <c r="W81" s="47"/>
      <c r="X81" s="47"/>
      <c r="Y81" s="47"/>
      <c r="Z81" s="47"/>
    </row>
    <row r="82" spans="1:26" ht="19.5" customHeight="1" x14ac:dyDescent="0.2">
      <c r="A82" s="47"/>
      <c r="B82" s="50"/>
      <c r="C82" s="51"/>
      <c r="D82" s="47"/>
      <c r="E82" s="47"/>
      <c r="F82" s="47"/>
      <c r="G82" s="47"/>
      <c r="H82" s="47"/>
      <c r="I82" s="47"/>
      <c r="J82" s="47"/>
      <c r="K82" s="47"/>
      <c r="L82" s="47"/>
      <c r="M82" s="47"/>
      <c r="N82" s="47"/>
      <c r="O82" s="47"/>
      <c r="P82" s="47"/>
      <c r="Q82" s="47"/>
      <c r="R82" s="47"/>
      <c r="S82" s="47"/>
      <c r="T82" s="47"/>
      <c r="U82" s="47"/>
      <c r="V82" s="47"/>
      <c r="W82" s="47"/>
      <c r="X82" s="47"/>
      <c r="Y82" s="47"/>
      <c r="Z82" s="47"/>
    </row>
    <row r="83" spans="1:26" ht="19.5" customHeight="1" x14ac:dyDescent="0.2">
      <c r="A83" s="47"/>
      <c r="B83" s="50"/>
      <c r="C83" s="51"/>
      <c r="D83" s="47"/>
      <c r="E83" s="47"/>
      <c r="F83" s="47"/>
      <c r="G83" s="47"/>
      <c r="H83" s="47"/>
      <c r="I83" s="47"/>
      <c r="J83" s="47"/>
      <c r="K83" s="47"/>
      <c r="L83" s="47"/>
      <c r="M83" s="47"/>
      <c r="N83" s="47"/>
      <c r="O83" s="47"/>
      <c r="P83" s="47"/>
      <c r="Q83" s="47"/>
      <c r="R83" s="47"/>
      <c r="S83" s="47"/>
      <c r="T83" s="47"/>
      <c r="U83" s="47"/>
      <c r="V83" s="47"/>
      <c r="W83" s="47"/>
      <c r="X83" s="47"/>
      <c r="Y83" s="47"/>
      <c r="Z83" s="47"/>
    </row>
    <row r="84" spans="1:26" ht="19.5" customHeight="1" x14ac:dyDescent="0.2">
      <c r="A84" s="48"/>
      <c r="B84" s="50"/>
      <c r="C84" s="51"/>
      <c r="D84" s="47"/>
      <c r="E84" s="47"/>
      <c r="F84" s="47"/>
      <c r="G84" s="47"/>
      <c r="H84" s="47"/>
      <c r="I84" s="47"/>
      <c r="J84" s="47"/>
      <c r="K84" s="47"/>
      <c r="L84" s="47"/>
      <c r="M84" s="47"/>
      <c r="N84" s="47"/>
      <c r="O84" s="47"/>
      <c r="P84" s="47"/>
      <c r="Q84" s="47"/>
      <c r="R84" s="47"/>
      <c r="S84" s="47"/>
      <c r="T84" s="47"/>
      <c r="U84" s="47"/>
      <c r="V84" s="47"/>
      <c r="W84" s="47"/>
      <c r="X84" s="47"/>
      <c r="Y84" s="47"/>
      <c r="Z84" s="47"/>
    </row>
    <row r="85" spans="1:26" ht="19.5" customHeight="1" x14ac:dyDescent="0.2">
      <c r="A85" s="47"/>
      <c r="B85" s="50"/>
      <c r="C85" s="51"/>
      <c r="D85" s="47"/>
      <c r="E85" s="47"/>
      <c r="F85" s="47"/>
      <c r="G85" s="47"/>
      <c r="H85" s="47"/>
      <c r="I85" s="47"/>
      <c r="J85" s="47"/>
      <c r="K85" s="47"/>
      <c r="L85" s="47"/>
      <c r="M85" s="47"/>
      <c r="N85" s="47"/>
      <c r="O85" s="47"/>
      <c r="P85" s="47"/>
      <c r="Q85" s="47"/>
      <c r="R85" s="47"/>
      <c r="S85" s="47"/>
      <c r="T85" s="47"/>
      <c r="U85" s="47"/>
      <c r="V85" s="47"/>
      <c r="W85" s="47"/>
      <c r="X85" s="47"/>
      <c r="Y85" s="47"/>
      <c r="Z85" s="47"/>
    </row>
    <row r="86" spans="1:26" ht="19.5" customHeight="1" x14ac:dyDescent="0.2">
      <c r="A86" s="47"/>
      <c r="B86" s="50"/>
      <c r="C86" s="51"/>
      <c r="D86" s="47"/>
      <c r="E86" s="47"/>
      <c r="F86" s="47"/>
      <c r="G86" s="47"/>
      <c r="H86" s="47"/>
      <c r="I86" s="47"/>
      <c r="J86" s="47"/>
      <c r="K86" s="47"/>
      <c r="L86" s="47"/>
      <c r="M86" s="47"/>
      <c r="N86" s="47"/>
      <c r="O86" s="47"/>
      <c r="P86" s="47"/>
      <c r="Q86" s="47"/>
      <c r="R86" s="47"/>
      <c r="S86" s="47"/>
      <c r="T86" s="47"/>
      <c r="U86" s="47"/>
      <c r="V86" s="47"/>
      <c r="W86" s="47"/>
      <c r="X86" s="47"/>
      <c r="Y86" s="47"/>
      <c r="Z86" s="47"/>
    </row>
    <row r="87" spans="1:26" ht="19.5" customHeight="1" x14ac:dyDescent="0.2">
      <c r="A87" s="48"/>
      <c r="B87" s="50"/>
      <c r="C87" s="51"/>
      <c r="D87" s="47"/>
      <c r="E87" s="47"/>
      <c r="F87" s="47"/>
      <c r="G87" s="47"/>
      <c r="H87" s="47"/>
      <c r="I87" s="47"/>
      <c r="J87" s="47"/>
      <c r="K87" s="47"/>
      <c r="L87" s="47"/>
      <c r="M87" s="47"/>
      <c r="N87" s="47"/>
      <c r="O87" s="47"/>
      <c r="P87" s="47"/>
      <c r="Q87" s="47"/>
      <c r="R87" s="47"/>
      <c r="S87" s="47"/>
      <c r="T87" s="47"/>
      <c r="U87" s="47"/>
      <c r="V87" s="47"/>
      <c r="W87" s="47"/>
      <c r="X87" s="47"/>
      <c r="Y87" s="47"/>
      <c r="Z87" s="47"/>
    </row>
    <row r="88" spans="1:26" ht="19.5" customHeight="1" x14ac:dyDescent="0.2">
      <c r="A88" s="48"/>
      <c r="B88" s="50"/>
      <c r="C88" s="51"/>
      <c r="D88" s="47"/>
      <c r="E88" s="47"/>
      <c r="F88" s="47"/>
      <c r="G88" s="47"/>
      <c r="H88" s="47"/>
      <c r="I88" s="47"/>
      <c r="J88" s="47"/>
      <c r="K88" s="47"/>
      <c r="L88" s="47"/>
      <c r="M88" s="47"/>
      <c r="N88" s="47"/>
      <c r="O88" s="47"/>
      <c r="P88" s="47"/>
      <c r="Q88" s="47"/>
      <c r="R88" s="47"/>
      <c r="S88" s="47"/>
      <c r="T88" s="47"/>
      <c r="U88" s="47"/>
      <c r="V88" s="47"/>
      <c r="W88" s="47"/>
      <c r="X88" s="47"/>
      <c r="Y88" s="47"/>
      <c r="Z88" s="47"/>
    </row>
    <row r="89" spans="1:26" ht="19.5" customHeight="1" x14ac:dyDescent="0.2">
      <c r="A89" s="48"/>
      <c r="B89" s="50"/>
      <c r="C89" s="51"/>
      <c r="D89" s="47"/>
      <c r="E89" s="47"/>
      <c r="F89" s="47"/>
      <c r="G89" s="47"/>
      <c r="H89" s="47"/>
      <c r="I89" s="47"/>
      <c r="J89" s="47"/>
      <c r="K89" s="47"/>
      <c r="L89" s="47"/>
      <c r="M89" s="47"/>
      <c r="N89" s="47"/>
      <c r="O89" s="47"/>
      <c r="P89" s="47"/>
      <c r="Q89" s="47"/>
      <c r="R89" s="47"/>
      <c r="S89" s="47"/>
      <c r="T89" s="47"/>
      <c r="U89" s="47"/>
      <c r="V89" s="47"/>
      <c r="W89" s="47"/>
      <c r="X89" s="47"/>
      <c r="Y89" s="47"/>
      <c r="Z89" s="47"/>
    </row>
    <row r="90" spans="1:26" ht="19.5" customHeight="1" x14ac:dyDescent="0.2">
      <c r="A90" s="48"/>
      <c r="B90" s="50"/>
      <c r="C90" s="51"/>
      <c r="D90" s="47"/>
      <c r="E90" s="47"/>
      <c r="F90" s="47"/>
      <c r="G90" s="47"/>
      <c r="H90" s="47"/>
      <c r="I90" s="47"/>
      <c r="J90" s="47"/>
      <c r="K90" s="47"/>
      <c r="L90" s="47"/>
      <c r="M90" s="47"/>
      <c r="N90" s="47"/>
      <c r="O90" s="47"/>
      <c r="P90" s="47"/>
      <c r="Q90" s="47"/>
      <c r="R90" s="47"/>
      <c r="S90" s="47"/>
      <c r="T90" s="47"/>
      <c r="U90" s="47"/>
      <c r="V90" s="47"/>
      <c r="W90" s="47"/>
      <c r="X90" s="47"/>
      <c r="Y90" s="47"/>
      <c r="Z90" s="47"/>
    </row>
    <row r="91" spans="1:26" ht="19.5" customHeight="1" x14ac:dyDescent="0.2">
      <c r="A91" s="67"/>
      <c r="B91" s="55"/>
      <c r="C91" s="68"/>
      <c r="D91" s="69"/>
      <c r="E91" s="69"/>
      <c r="F91" s="69"/>
      <c r="G91" s="69"/>
      <c r="H91" s="69"/>
      <c r="I91" s="69"/>
      <c r="J91" s="69"/>
      <c r="K91" s="69"/>
      <c r="L91" s="69"/>
      <c r="M91" s="69"/>
      <c r="N91" s="69"/>
      <c r="O91" s="69"/>
      <c r="P91" s="69"/>
      <c r="Q91" s="69"/>
      <c r="R91" s="69"/>
      <c r="S91" s="69"/>
      <c r="T91" s="69"/>
      <c r="U91" s="69"/>
      <c r="V91" s="69"/>
      <c r="W91" s="69"/>
      <c r="X91" s="69"/>
      <c r="Y91" s="69"/>
      <c r="Z91" s="69"/>
    </row>
    <row r="92" spans="1:26" ht="19.5" customHeight="1" x14ac:dyDescent="0.2">
      <c r="A92" s="67"/>
      <c r="B92" s="55"/>
      <c r="C92" s="68"/>
      <c r="D92" s="69"/>
      <c r="E92" s="69"/>
      <c r="F92" s="69"/>
      <c r="G92" s="69"/>
      <c r="H92" s="69"/>
      <c r="I92" s="69"/>
      <c r="J92" s="69"/>
      <c r="K92" s="69"/>
      <c r="L92" s="69"/>
      <c r="M92" s="69"/>
      <c r="N92" s="69"/>
      <c r="O92" s="69"/>
      <c r="P92" s="69"/>
      <c r="Q92" s="69"/>
      <c r="R92" s="69"/>
      <c r="S92" s="69"/>
      <c r="T92" s="69"/>
      <c r="U92" s="69"/>
      <c r="V92" s="69"/>
      <c r="W92" s="69"/>
      <c r="X92" s="69"/>
      <c r="Y92" s="69"/>
      <c r="Z92" s="69"/>
    </row>
    <row r="93" spans="1:26" ht="19.5" customHeight="1" x14ac:dyDescent="0.2">
      <c r="A93" s="67"/>
      <c r="B93" s="55"/>
      <c r="C93" s="68"/>
      <c r="D93" s="69"/>
      <c r="E93" s="69"/>
      <c r="F93" s="69"/>
      <c r="G93" s="69"/>
      <c r="H93" s="69"/>
      <c r="I93" s="69"/>
      <c r="J93" s="69"/>
      <c r="K93" s="69"/>
      <c r="L93" s="69"/>
      <c r="M93" s="69"/>
      <c r="N93" s="69"/>
      <c r="O93" s="69"/>
      <c r="P93" s="69"/>
      <c r="Q93" s="69"/>
      <c r="R93" s="69"/>
      <c r="S93" s="69"/>
      <c r="T93" s="69"/>
      <c r="U93" s="69"/>
      <c r="V93" s="69"/>
      <c r="W93" s="69"/>
      <c r="X93" s="69"/>
      <c r="Y93" s="69"/>
      <c r="Z93" s="69"/>
    </row>
    <row r="94" spans="1:26" ht="19.5" customHeight="1" x14ac:dyDescent="0.2">
      <c r="A94" s="67"/>
      <c r="B94" s="55"/>
      <c r="C94" s="68"/>
      <c r="D94" s="69"/>
      <c r="E94" s="69"/>
      <c r="F94" s="69"/>
      <c r="G94" s="69"/>
      <c r="H94" s="69"/>
      <c r="I94" s="69"/>
      <c r="J94" s="69"/>
      <c r="K94" s="69"/>
      <c r="L94" s="69"/>
      <c r="M94" s="69"/>
      <c r="N94" s="69"/>
      <c r="O94" s="69"/>
      <c r="P94" s="69"/>
      <c r="Q94" s="69"/>
      <c r="R94" s="69"/>
      <c r="S94" s="69"/>
      <c r="T94" s="69"/>
      <c r="U94" s="69"/>
      <c r="V94" s="69"/>
      <c r="W94" s="69"/>
      <c r="X94" s="69"/>
      <c r="Y94" s="69"/>
      <c r="Z94" s="69"/>
    </row>
    <row r="95" spans="1:26" ht="19.5" customHeight="1" x14ac:dyDescent="0.2">
      <c r="A95" s="67"/>
      <c r="B95" s="55"/>
      <c r="C95" s="68"/>
      <c r="D95" s="69"/>
      <c r="E95" s="69"/>
      <c r="F95" s="69"/>
      <c r="G95" s="69"/>
      <c r="H95" s="69"/>
      <c r="I95" s="69"/>
      <c r="J95" s="69"/>
      <c r="K95" s="69"/>
      <c r="L95" s="69"/>
      <c r="M95" s="69"/>
      <c r="N95" s="69"/>
      <c r="O95" s="69"/>
      <c r="P95" s="69"/>
      <c r="Q95" s="69"/>
      <c r="R95" s="69"/>
      <c r="S95" s="69"/>
      <c r="T95" s="69"/>
      <c r="U95" s="69"/>
      <c r="V95" s="69"/>
      <c r="W95" s="69"/>
      <c r="X95" s="69"/>
      <c r="Y95" s="69"/>
      <c r="Z95" s="69"/>
    </row>
    <row r="96" spans="1:26" ht="19.5" customHeight="1" x14ac:dyDescent="0.2">
      <c r="A96" s="67"/>
      <c r="B96" s="55"/>
      <c r="C96" s="68"/>
      <c r="D96" s="69"/>
      <c r="E96" s="69"/>
      <c r="F96" s="69"/>
      <c r="G96" s="69"/>
      <c r="H96" s="69"/>
      <c r="I96" s="69"/>
      <c r="J96" s="69"/>
      <c r="K96" s="69"/>
      <c r="L96" s="69"/>
      <c r="M96" s="69"/>
      <c r="N96" s="69"/>
      <c r="O96" s="69"/>
      <c r="P96" s="69"/>
      <c r="Q96" s="69"/>
      <c r="R96" s="69"/>
      <c r="S96" s="69"/>
      <c r="T96" s="69"/>
      <c r="U96" s="69"/>
      <c r="V96" s="69"/>
      <c r="W96" s="69"/>
      <c r="X96" s="69"/>
      <c r="Y96" s="69"/>
      <c r="Z96" s="69"/>
    </row>
    <row r="97" spans="1:26" ht="19.5" customHeight="1" x14ac:dyDescent="0.2">
      <c r="A97" s="67"/>
      <c r="B97" s="55"/>
      <c r="C97" s="68"/>
      <c r="D97" s="69"/>
      <c r="E97" s="69"/>
      <c r="F97" s="69"/>
      <c r="G97" s="69"/>
      <c r="H97" s="69"/>
      <c r="I97" s="69"/>
      <c r="J97" s="69"/>
      <c r="K97" s="69"/>
      <c r="L97" s="69"/>
      <c r="M97" s="69"/>
      <c r="N97" s="69"/>
      <c r="O97" s="69"/>
      <c r="P97" s="69"/>
      <c r="Q97" s="69"/>
      <c r="R97" s="69"/>
      <c r="S97" s="69"/>
      <c r="T97" s="69"/>
      <c r="U97" s="69"/>
      <c r="V97" s="69"/>
      <c r="W97" s="69"/>
      <c r="X97" s="69"/>
      <c r="Y97" s="69"/>
      <c r="Z97" s="69"/>
    </row>
    <row r="98" spans="1:26" ht="19.5" customHeight="1" x14ac:dyDescent="0.2">
      <c r="A98" s="67"/>
      <c r="B98" s="55"/>
      <c r="C98" s="68"/>
      <c r="D98" s="69"/>
      <c r="E98" s="69"/>
      <c r="F98" s="69"/>
      <c r="G98" s="69"/>
      <c r="H98" s="69"/>
      <c r="I98" s="69"/>
      <c r="J98" s="69"/>
      <c r="K98" s="69"/>
      <c r="L98" s="69"/>
      <c r="M98" s="69"/>
      <c r="N98" s="69"/>
      <c r="O98" s="69"/>
      <c r="P98" s="69"/>
      <c r="Q98" s="69"/>
      <c r="R98" s="69"/>
      <c r="S98" s="69"/>
      <c r="T98" s="69"/>
      <c r="U98" s="69"/>
      <c r="V98" s="69"/>
      <c r="W98" s="69"/>
      <c r="X98" s="69"/>
      <c r="Y98" s="69"/>
      <c r="Z98" s="69"/>
    </row>
    <row r="99" spans="1:26" ht="19.5" customHeight="1" x14ac:dyDescent="0.2">
      <c r="A99" s="67"/>
      <c r="B99" s="55"/>
      <c r="C99" s="68"/>
      <c r="D99" s="69"/>
      <c r="E99" s="69"/>
      <c r="F99" s="69"/>
      <c r="G99" s="69"/>
      <c r="H99" s="69"/>
      <c r="I99" s="69"/>
      <c r="J99" s="69"/>
      <c r="K99" s="69"/>
      <c r="L99" s="69"/>
      <c r="M99" s="69"/>
      <c r="N99" s="69"/>
      <c r="O99" s="69"/>
      <c r="P99" s="69"/>
      <c r="Q99" s="69"/>
      <c r="R99" s="69"/>
      <c r="S99" s="69"/>
      <c r="T99" s="69"/>
      <c r="U99" s="69"/>
      <c r="V99" s="69"/>
      <c r="W99" s="69"/>
      <c r="X99" s="69"/>
      <c r="Y99" s="69"/>
      <c r="Z99" s="69"/>
    </row>
    <row r="100" spans="1:26" ht="19.5" customHeight="1" x14ac:dyDescent="0.2">
      <c r="A100" s="67"/>
      <c r="B100" s="55"/>
      <c r="C100" s="68"/>
      <c r="D100" s="69"/>
      <c r="E100" s="69"/>
      <c r="F100" s="69"/>
      <c r="G100" s="69"/>
      <c r="H100" s="69"/>
      <c r="I100" s="69"/>
      <c r="J100" s="69"/>
      <c r="K100" s="69"/>
      <c r="L100" s="69"/>
      <c r="M100" s="69"/>
      <c r="N100" s="69"/>
      <c r="O100" s="69"/>
      <c r="P100" s="69"/>
      <c r="Q100" s="69"/>
      <c r="R100" s="69"/>
      <c r="S100" s="69"/>
      <c r="T100" s="69"/>
      <c r="U100" s="69"/>
      <c r="V100" s="69"/>
      <c r="W100" s="69"/>
      <c r="X100" s="69"/>
      <c r="Y100" s="69"/>
      <c r="Z100" s="69"/>
    </row>
    <row r="101" spans="1:26" ht="19.5" customHeight="1" x14ac:dyDescent="0.2">
      <c r="A101" s="67"/>
      <c r="B101" s="55"/>
      <c r="C101" s="68"/>
      <c r="D101" s="69"/>
      <c r="E101" s="69"/>
      <c r="F101" s="69"/>
      <c r="G101" s="69"/>
      <c r="H101" s="69"/>
      <c r="I101" s="69"/>
      <c r="J101" s="69"/>
      <c r="K101" s="69"/>
      <c r="L101" s="69"/>
      <c r="M101" s="69"/>
      <c r="N101" s="69"/>
      <c r="O101" s="69"/>
      <c r="P101" s="69"/>
      <c r="Q101" s="69"/>
      <c r="R101" s="69"/>
      <c r="S101" s="69"/>
      <c r="T101" s="69"/>
      <c r="U101" s="69"/>
      <c r="V101" s="69"/>
      <c r="W101" s="69"/>
      <c r="X101" s="69"/>
      <c r="Y101" s="69"/>
      <c r="Z101" s="69"/>
    </row>
    <row r="102" spans="1:26" ht="19.5" customHeight="1" x14ac:dyDescent="0.2">
      <c r="A102" s="67"/>
      <c r="B102" s="55"/>
      <c r="C102" s="68"/>
      <c r="D102" s="69"/>
      <c r="E102" s="69"/>
      <c r="F102" s="69"/>
      <c r="G102" s="69"/>
      <c r="H102" s="69"/>
      <c r="I102" s="69"/>
      <c r="J102" s="69"/>
      <c r="K102" s="69"/>
      <c r="L102" s="69"/>
      <c r="M102" s="69"/>
      <c r="N102" s="69"/>
      <c r="O102" s="69"/>
      <c r="P102" s="69"/>
      <c r="Q102" s="69"/>
      <c r="R102" s="69"/>
      <c r="S102" s="69"/>
      <c r="T102" s="69"/>
      <c r="U102" s="69"/>
      <c r="V102" s="69"/>
      <c r="W102" s="69"/>
      <c r="X102" s="69"/>
      <c r="Y102" s="69"/>
      <c r="Z102" s="69"/>
    </row>
    <row r="103" spans="1:26" ht="19.5" customHeight="1" x14ac:dyDescent="0.2">
      <c r="A103" s="67"/>
      <c r="B103" s="55"/>
      <c r="C103" s="68"/>
      <c r="D103" s="69"/>
      <c r="E103" s="69"/>
      <c r="F103" s="69"/>
      <c r="G103" s="69"/>
      <c r="H103" s="69"/>
      <c r="I103" s="69"/>
      <c r="J103" s="69"/>
      <c r="K103" s="69"/>
      <c r="L103" s="69"/>
      <c r="M103" s="69"/>
      <c r="N103" s="69"/>
      <c r="O103" s="69"/>
      <c r="P103" s="69"/>
      <c r="Q103" s="69"/>
      <c r="R103" s="69"/>
      <c r="S103" s="69"/>
      <c r="T103" s="69"/>
      <c r="U103" s="69"/>
      <c r="V103" s="69"/>
      <c r="W103" s="69"/>
      <c r="X103" s="69"/>
      <c r="Y103" s="69"/>
      <c r="Z103" s="69"/>
    </row>
    <row r="104" spans="1:26" ht="19.5" customHeight="1" x14ac:dyDescent="0.2">
      <c r="A104" s="67"/>
      <c r="B104" s="55"/>
      <c r="C104" s="68"/>
      <c r="D104" s="69"/>
      <c r="E104" s="69"/>
      <c r="F104" s="69"/>
      <c r="G104" s="69"/>
      <c r="H104" s="69"/>
      <c r="I104" s="69"/>
      <c r="J104" s="69"/>
      <c r="K104" s="69"/>
      <c r="L104" s="69"/>
      <c r="M104" s="69"/>
      <c r="N104" s="69"/>
      <c r="O104" s="69"/>
      <c r="P104" s="69"/>
      <c r="Q104" s="69"/>
      <c r="R104" s="69"/>
      <c r="S104" s="69"/>
      <c r="T104" s="69"/>
      <c r="U104" s="69"/>
      <c r="V104" s="69"/>
      <c r="W104" s="69"/>
      <c r="X104" s="69"/>
      <c r="Y104" s="69"/>
      <c r="Z104" s="69"/>
    </row>
    <row r="105" spans="1:26" ht="19.5" customHeight="1" x14ac:dyDescent="0.2">
      <c r="A105" s="67"/>
      <c r="B105" s="55"/>
      <c r="C105" s="68"/>
      <c r="D105" s="69"/>
      <c r="E105" s="69"/>
      <c r="F105" s="69"/>
      <c r="G105" s="69"/>
      <c r="H105" s="69"/>
      <c r="I105" s="69"/>
      <c r="J105" s="69"/>
      <c r="K105" s="69"/>
      <c r="L105" s="69"/>
      <c r="M105" s="69"/>
      <c r="N105" s="69"/>
      <c r="O105" s="69"/>
      <c r="P105" s="69"/>
      <c r="Q105" s="69"/>
      <c r="R105" s="69"/>
      <c r="S105" s="69"/>
      <c r="T105" s="69"/>
      <c r="U105" s="69"/>
      <c r="V105" s="69"/>
      <c r="W105" s="69"/>
      <c r="X105" s="69"/>
      <c r="Y105" s="69"/>
      <c r="Z105" s="69"/>
    </row>
    <row r="106" spans="1:26" ht="19.5" customHeight="1" x14ac:dyDescent="0.2">
      <c r="A106" s="67"/>
      <c r="B106" s="55"/>
      <c r="C106" s="68"/>
      <c r="D106" s="69"/>
      <c r="E106" s="69"/>
      <c r="F106" s="69"/>
      <c r="G106" s="69"/>
      <c r="H106" s="69"/>
      <c r="I106" s="69"/>
      <c r="J106" s="69"/>
      <c r="K106" s="69"/>
      <c r="L106" s="69"/>
      <c r="M106" s="69"/>
      <c r="N106" s="69"/>
      <c r="O106" s="69"/>
      <c r="P106" s="69"/>
      <c r="Q106" s="69"/>
      <c r="R106" s="69"/>
      <c r="S106" s="69"/>
      <c r="T106" s="69"/>
      <c r="U106" s="69"/>
      <c r="V106" s="69"/>
      <c r="W106" s="69"/>
      <c r="X106" s="69"/>
      <c r="Y106" s="69"/>
      <c r="Z106" s="69"/>
    </row>
    <row r="107" spans="1:26" ht="19.5" customHeight="1" x14ac:dyDescent="0.2">
      <c r="A107" s="67"/>
      <c r="B107" s="55"/>
      <c r="C107" s="68"/>
      <c r="D107" s="69"/>
      <c r="E107" s="69"/>
      <c r="F107" s="69"/>
      <c r="G107" s="69"/>
      <c r="H107" s="69"/>
      <c r="I107" s="69"/>
      <c r="J107" s="69"/>
      <c r="K107" s="69"/>
      <c r="L107" s="69"/>
      <c r="M107" s="69"/>
      <c r="N107" s="69"/>
      <c r="O107" s="69"/>
      <c r="P107" s="69"/>
      <c r="Q107" s="69"/>
      <c r="R107" s="69"/>
      <c r="S107" s="69"/>
      <c r="T107" s="69"/>
      <c r="U107" s="69"/>
      <c r="V107" s="69"/>
      <c r="W107" s="69"/>
      <c r="X107" s="69"/>
      <c r="Y107" s="69"/>
      <c r="Z107" s="69"/>
    </row>
    <row r="108" spans="1:26" ht="19.5" customHeight="1" x14ac:dyDescent="0.2">
      <c r="A108" s="67"/>
      <c r="B108" s="55"/>
      <c r="C108" s="68"/>
      <c r="D108" s="69"/>
      <c r="E108" s="69"/>
      <c r="F108" s="69"/>
      <c r="G108" s="69"/>
      <c r="H108" s="69"/>
      <c r="I108" s="69"/>
      <c r="J108" s="69"/>
      <c r="K108" s="69"/>
      <c r="L108" s="69"/>
      <c r="M108" s="69"/>
      <c r="N108" s="69"/>
      <c r="O108" s="69"/>
      <c r="P108" s="69"/>
      <c r="Q108" s="69"/>
      <c r="R108" s="69"/>
      <c r="S108" s="69"/>
      <c r="T108" s="69"/>
      <c r="U108" s="69"/>
      <c r="V108" s="69"/>
      <c r="W108" s="69"/>
      <c r="X108" s="69"/>
      <c r="Y108" s="69"/>
      <c r="Z108" s="69"/>
    </row>
    <row r="109" spans="1:26" ht="19.5" customHeight="1" x14ac:dyDescent="0.2">
      <c r="A109" s="67"/>
      <c r="B109" s="55"/>
      <c r="C109" s="68"/>
      <c r="D109" s="69"/>
      <c r="E109" s="69"/>
      <c r="F109" s="69"/>
      <c r="G109" s="69"/>
      <c r="H109" s="69"/>
      <c r="I109" s="69"/>
      <c r="J109" s="69"/>
      <c r="K109" s="69"/>
      <c r="L109" s="69"/>
      <c r="M109" s="69"/>
      <c r="N109" s="69"/>
      <c r="O109" s="69"/>
      <c r="P109" s="69"/>
      <c r="Q109" s="69"/>
      <c r="R109" s="69"/>
      <c r="S109" s="69"/>
      <c r="T109" s="69"/>
      <c r="U109" s="69"/>
      <c r="V109" s="69"/>
      <c r="W109" s="69"/>
      <c r="X109" s="69"/>
      <c r="Y109" s="69"/>
      <c r="Z109" s="69"/>
    </row>
    <row r="110" spans="1:26" ht="19.5" customHeight="1" x14ac:dyDescent="0.2">
      <c r="A110" s="67"/>
      <c r="B110" s="55"/>
      <c r="C110" s="68"/>
      <c r="D110" s="69"/>
      <c r="E110" s="69"/>
      <c r="F110" s="69"/>
      <c r="G110" s="69"/>
      <c r="H110" s="69"/>
      <c r="I110" s="69"/>
      <c r="J110" s="69"/>
      <c r="K110" s="69"/>
      <c r="L110" s="69"/>
      <c r="M110" s="69"/>
      <c r="N110" s="69"/>
      <c r="O110" s="69"/>
      <c r="P110" s="69"/>
      <c r="Q110" s="69"/>
      <c r="R110" s="69"/>
      <c r="S110" s="69"/>
      <c r="T110" s="69"/>
      <c r="U110" s="69"/>
      <c r="V110" s="69"/>
      <c r="W110" s="69"/>
      <c r="X110" s="69"/>
      <c r="Y110" s="69"/>
      <c r="Z110" s="69"/>
    </row>
    <row r="111" spans="1:26" ht="19.5" customHeight="1" x14ac:dyDescent="0.2">
      <c r="A111" s="67"/>
      <c r="B111" s="55"/>
      <c r="C111" s="68"/>
      <c r="D111" s="69"/>
      <c r="E111" s="69"/>
      <c r="F111" s="69"/>
      <c r="G111" s="69"/>
      <c r="H111" s="69"/>
      <c r="I111" s="69"/>
      <c r="J111" s="69"/>
      <c r="K111" s="69"/>
      <c r="L111" s="69"/>
      <c r="M111" s="69"/>
      <c r="N111" s="69"/>
      <c r="O111" s="69"/>
      <c r="P111" s="69"/>
      <c r="Q111" s="69"/>
      <c r="R111" s="69"/>
      <c r="S111" s="69"/>
      <c r="T111" s="69"/>
      <c r="U111" s="69"/>
      <c r="V111" s="69"/>
      <c r="W111" s="69"/>
      <c r="X111" s="69"/>
      <c r="Y111" s="69"/>
      <c r="Z111" s="69"/>
    </row>
    <row r="112" spans="1:26" ht="19.5" customHeight="1" x14ac:dyDescent="0.2">
      <c r="A112" s="67"/>
      <c r="B112" s="55"/>
      <c r="C112" s="68"/>
      <c r="D112" s="69"/>
      <c r="E112" s="69"/>
      <c r="F112" s="69"/>
      <c r="G112" s="69"/>
      <c r="H112" s="69"/>
      <c r="I112" s="69"/>
      <c r="J112" s="69"/>
      <c r="K112" s="69"/>
      <c r="L112" s="69"/>
      <c r="M112" s="69"/>
      <c r="N112" s="69"/>
      <c r="O112" s="69"/>
      <c r="P112" s="69"/>
      <c r="Q112" s="69"/>
      <c r="R112" s="69"/>
      <c r="S112" s="69"/>
      <c r="T112" s="69"/>
      <c r="U112" s="69"/>
      <c r="V112" s="69"/>
      <c r="W112" s="69"/>
      <c r="X112" s="69"/>
      <c r="Y112" s="69"/>
      <c r="Z112" s="69"/>
    </row>
    <row r="113" spans="1:26" ht="19.5" customHeight="1" x14ac:dyDescent="0.2">
      <c r="A113" s="67"/>
      <c r="B113" s="55"/>
      <c r="C113" s="68"/>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spans="1:26" ht="19.5" customHeight="1" x14ac:dyDescent="0.2">
      <c r="A114" s="67"/>
      <c r="B114" s="55"/>
      <c r="C114" s="68"/>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spans="1:26" ht="19.5" customHeight="1" x14ac:dyDescent="0.2">
      <c r="A115" s="67"/>
      <c r="B115" s="55"/>
      <c r="C115" s="68"/>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spans="1:26" ht="19.5" customHeight="1" x14ac:dyDescent="0.2">
      <c r="A116" s="67"/>
      <c r="B116" s="55"/>
      <c r="C116" s="68"/>
      <c r="D116" s="69"/>
      <c r="E116" s="69"/>
      <c r="F116" s="69"/>
      <c r="G116" s="69"/>
      <c r="H116" s="69"/>
      <c r="I116" s="69"/>
      <c r="J116" s="69"/>
      <c r="K116" s="69"/>
      <c r="L116" s="69"/>
      <c r="M116" s="69"/>
      <c r="N116" s="69"/>
      <c r="O116" s="69"/>
      <c r="P116" s="69"/>
      <c r="Q116" s="69"/>
      <c r="R116" s="69"/>
      <c r="S116" s="69"/>
      <c r="T116" s="69"/>
      <c r="U116" s="69"/>
      <c r="V116" s="69"/>
      <c r="W116" s="69"/>
      <c r="X116" s="69"/>
      <c r="Y116" s="69"/>
      <c r="Z116" s="69"/>
    </row>
    <row r="117" spans="1:26" ht="19.5" customHeight="1" x14ac:dyDescent="0.2">
      <c r="A117" s="67"/>
      <c r="B117" s="55"/>
      <c r="C117" s="68"/>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ht="19.5" customHeight="1" x14ac:dyDescent="0.2">
      <c r="A118" s="67"/>
      <c r="B118" s="55"/>
      <c r="C118" s="68"/>
      <c r="D118" s="69"/>
      <c r="E118" s="69"/>
      <c r="F118" s="69"/>
      <c r="G118" s="69"/>
      <c r="H118" s="69"/>
      <c r="I118" s="69"/>
      <c r="J118" s="69"/>
      <c r="K118" s="69"/>
      <c r="L118" s="69"/>
      <c r="M118" s="69"/>
      <c r="N118" s="69"/>
      <c r="O118" s="69"/>
      <c r="P118" s="69"/>
      <c r="Q118" s="69"/>
      <c r="R118" s="69"/>
      <c r="S118" s="69"/>
      <c r="T118" s="69"/>
      <c r="U118" s="69"/>
      <c r="V118" s="69"/>
      <c r="W118" s="69"/>
      <c r="X118" s="69"/>
      <c r="Y118" s="69"/>
      <c r="Z118" s="69"/>
    </row>
    <row r="119" spans="1:26" ht="19.5" customHeight="1" x14ac:dyDescent="0.2">
      <c r="A119" s="67"/>
      <c r="B119" s="55"/>
      <c r="C119" s="68"/>
      <c r="D119" s="69"/>
      <c r="E119" s="69"/>
      <c r="F119" s="69"/>
      <c r="G119" s="69"/>
      <c r="H119" s="69"/>
      <c r="I119" s="69"/>
      <c r="J119" s="69"/>
      <c r="K119" s="69"/>
      <c r="L119" s="69"/>
      <c r="M119" s="69"/>
      <c r="N119" s="69"/>
      <c r="O119" s="69"/>
      <c r="P119" s="69"/>
      <c r="Q119" s="69"/>
      <c r="R119" s="69"/>
      <c r="S119" s="69"/>
      <c r="T119" s="69"/>
      <c r="U119" s="69"/>
      <c r="V119" s="69"/>
      <c r="W119" s="69"/>
      <c r="X119" s="69"/>
      <c r="Y119" s="69"/>
      <c r="Z119" s="69"/>
    </row>
    <row r="120" spans="1:26" ht="19.5" customHeight="1" x14ac:dyDescent="0.2">
      <c r="A120" s="67"/>
      <c r="B120" s="55"/>
      <c r="C120" s="68"/>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spans="1:26" ht="19.5" customHeight="1" x14ac:dyDescent="0.2">
      <c r="A121" s="67"/>
      <c r="B121" s="55"/>
      <c r="C121" s="68"/>
      <c r="D121" s="69"/>
      <c r="E121" s="69"/>
      <c r="F121" s="69"/>
      <c r="G121" s="69"/>
      <c r="H121" s="69"/>
      <c r="I121" s="69"/>
      <c r="J121" s="69"/>
      <c r="K121" s="69"/>
      <c r="L121" s="69"/>
      <c r="M121" s="69"/>
      <c r="N121" s="69"/>
      <c r="O121" s="69"/>
      <c r="P121" s="69"/>
      <c r="Q121" s="69"/>
      <c r="R121" s="69"/>
      <c r="S121" s="69"/>
      <c r="T121" s="69"/>
      <c r="U121" s="69"/>
      <c r="V121" s="69"/>
      <c r="W121" s="69"/>
      <c r="X121" s="69"/>
      <c r="Y121" s="69"/>
      <c r="Z121" s="69"/>
    </row>
    <row r="122" spans="1:26" ht="19.5" customHeight="1" x14ac:dyDescent="0.2">
      <c r="A122" s="67"/>
      <c r="B122" s="55"/>
      <c r="C122" s="68"/>
      <c r="D122" s="69"/>
      <c r="E122" s="69"/>
      <c r="F122" s="69"/>
      <c r="G122" s="69"/>
      <c r="H122" s="69"/>
      <c r="I122" s="69"/>
      <c r="J122" s="69"/>
      <c r="K122" s="69"/>
      <c r="L122" s="69"/>
      <c r="M122" s="69"/>
      <c r="N122" s="69"/>
      <c r="O122" s="69"/>
      <c r="P122" s="69"/>
      <c r="Q122" s="69"/>
      <c r="R122" s="69"/>
      <c r="S122" s="69"/>
      <c r="T122" s="69"/>
      <c r="U122" s="69"/>
      <c r="V122" s="69"/>
      <c r="W122" s="69"/>
      <c r="X122" s="69"/>
      <c r="Y122" s="69"/>
      <c r="Z122" s="69"/>
    </row>
    <row r="123" spans="1:26" ht="19.5" customHeight="1" x14ac:dyDescent="0.2">
      <c r="A123" s="67"/>
      <c r="B123" s="55"/>
      <c r="C123" s="68"/>
      <c r="D123" s="69"/>
      <c r="E123" s="69"/>
      <c r="F123" s="69"/>
      <c r="G123" s="69"/>
      <c r="H123" s="69"/>
      <c r="I123" s="69"/>
      <c r="J123" s="69"/>
      <c r="K123" s="69"/>
      <c r="L123" s="69"/>
      <c r="M123" s="69"/>
      <c r="N123" s="69"/>
      <c r="O123" s="69"/>
      <c r="P123" s="69"/>
      <c r="Q123" s="69"/>
      <c r="R123" s="69"/>
      <c r="S123" s="69"/>
      <c r="T123" s="69"/>
      <c r="U123" s="69"/>
      <c r="V123" s="69"/>
      <c r="W123" s="69"/>
      <c r="X123" s="69"/>
      <c r="Y123" s="69"/>
      <c r="Z123" s="69"/>
    </row>
    <row r="124" spans="1:26" ht="19.5" customHeight="1" x14ac:dyDescent="0.2">
      <c r="A124" s="67"/>
      <c r="B124" s="55"/>
      <c r="C124" s="68"/>
      <c r="D124" s="69"/>
      <c r="E124" s="69"/>
      <c r="F124" s="69"/>
      <c r="G124" s="69"/>
      <c r="H124" s="69"/>
      <c r="I124" s="69"/>
      <c r="J124" s="69"/>
      <c r="K124" s="69"/>
      <c r="L124" s="69"/>
      <c r="M124" s="69"/>
      <c r="N124" s="69"/>
      <c r="O124" s="69"/>
      <c r="P124" s="69"/>
      <c r="Q124" s="69"/>
      <c r="R124" s="69"/>
      <c r="S124" s="69"/>
      <c r="T124" s="69"/>
      <c r="U124" s="69"/>
      <c r="V124" s="69"/>
      <c r="W124" s="69"/>
      <c r="X124" s="69"/>
      <c r="Y124" s="69"/>
      <c r="Z124" s="69"/>
    </row>
    <row r="125" spans="1:26" ht="19.5" customHeight="1" x14ac:dyDescent="0.2">
      <c r="A125" s="67"/>
      <c r="B125" s="55"/>
      <c r="C125" s="68"/>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spans="1:26" ht="19.5" customHeight="1" x14ac:dyDescent="0.2">
      <c r="A126" s="67"/>
      <c r="B126" s="55"/>
      <c r="C126" s="68"/>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spans="1:26" ht="19.5" customHeight="1" x14ac:dyDescent="0.2">
      <c r="A127" s="67"/>
      <c r="B127" s="55"/>
      <c r="C127" s="68"/>
      <c r="D127" s="69"/>
      <c r="E127" s="69"/>
      <c r="F127" s="69"/>
      <c r="G127" s="69"/>
      <c r="H127" s="69"/>
      <c r="I127" s="69"/>
      <c r="J127" s="69"/>
      <c r="K127" s="69"/>
      <c r="L127" s="69"/>
      <c r="M127" s="69"/>
      <c r="N127" s="69"/>
      <c r="O127" s="69"/>
      <c r="P127" s="69"/>
      <c r="Q127" s="69"/>
      <c r="R127" s="69"/>
      <c r="S127" s="69"/>
      <c r="T127" s="69"/>
      <c r="U127" s="69"/>
      <c r="V127" s="69"/>
      <c r="W127" s="69"/>
      <c r="X127" s="69"/>
      <c r="Y127" s="69"/>
      <c r="Z127" s="69"/>
    </row>
    <row r="128" spans="1:26" ht="19.5" customHeight="1" x14ac:dyDescent="0.2">
      <c r="A128" s="67"/>
      <c r="B128" s="55"/>
      <c r="C128" s="68"/>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spans="1:26" ht="19.5" customHeight="1" x14ac:dyDescent="0.2">
      <c r="A129" s="69"/>
      <c r="B129" s="55"/>
      <c r="C129" s="68"/>
      <c r="D129" s="69"/>
      <c r="E129" s="69"/>
      <c r="F129" s="69"/>
      <c r="G129" s="69"/>
      <c r="H129" s="69"/>
      <c r="I129" s="69"/>
      <c r="J129" s="69"/>
      <c r="K129" s="69"/>
      <c r="L129" s="69"/>
      <c r="M129" s="69"/>
      <c r="N129" s="69"/>
      <c r="O129" s="69"/>
      <c r="P129" s="69"/>
      <c r="Q129" s="69"/>
      <c r="R129" s="69"/>
      <c r="S129" s="69"/>
      <c r="T129" s="69"/>
      <c r="U129" s="69"/>
      <c r="V129" s="69"/>
      <c r="W129" s="69"/>
      <c r="X129" s="69"/>
      <c r="Y129" s="69"/>
      <c r="Z129" s="69"/>
    </row>
    <row r="130" spans="1:26" ht="19.5" customHeight="1" x14ac:dyDescent="0.2">
      <c r="A130" s="69"/>
      <c r="B130" s="55"/>
      <c r="C130" s="68"/>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spans="1:26" ht="19.5" customHeight="1" x14ac:dyDescent="0.2">
      <c r="A131" s="69"/>
      <c r="B131" s="55"/>
      <c r="C131" s="68"/>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spans="1:26" ht="19.5" customHeight="1" x14ac:dyDescent="0.2">
      <c r="A132" s="69"/>
      <c r="B132" s="55"/>
      <c r="C132" s="68"/>
      <c r="D132" s="69"/>
      <c r="E132" s="69"/>
      <c r="F132" s="69"/>
      <c r="G132" s="69"/>
      <c r="H132" s="69"/>
      <c r="I132" s="69"/>
      <c r="J132" s="69"/>
      <c r="K132" s="69"/>
      <c r="L132" s="69"/>
      <c r="M132" s="69"/>
      <c r="N132" s="69"/>
      <c r="O132" s="69"/>
      <c r="P132" s="69"/>
      <c r="Q132" s="69"/>
      <c r="R132" s="69"/>
      <c r="S132" s="69"/>
      <c r="T132" s="69"/>
      <c r="U132" s="69"/>
      <c r="V132" s="69"/>
      <c r="W132" s="69"/>
      <c r="X132" s="69"/>
      <c r="Y132" s="69"/>
      <c r="Z132" s="69"/>
    </row>
    <row r="133" spans="1:26" ht="19.5" customHeight="1" x14ac:dyDescent="0.2">
      <c r="A133" s="69"/>
      <c r="B133" s="55"/>
      <c r="C133" s="68"/>
      <c r="D133" s="69"/>
      <c r="E133" s="69"/>
      <c r="F133" s="69"/>
      <c r="G133" s="69"/>
      <c r="H133" s="69"/>
      <c r="I133" s="69"/>
      <c r="J133" s="69"/>
      <c r="K133" s="69"/>
      <c r="L133" s="69"/>
      <c r="M133" s="69"/>
      <c r="N133" s="69"/>
      <c r="O133" s="69"/>
      <c r="P133" s="69"/>
      <c r="Q133" s="69"/>
      <c r="R133" s="69"/>
      <c r="S133" s="69"/>
      <c r="T133" s="69"/>
      <c r="U133" s="69"/>
      <c r="V133" s="69"/>
      <c r="W133" s="69"/>
      <c r="X133" s="69"/>
      <c r="Y133" s="69"/>
      <c r="Z133" s="69"/>
    </row>
    <row r="134" spans="1:26" ht="19.5" customHeight="1" x14ac:dyDescent="0.2">
      <c r="A134" s="69"/>
      <c r="B134" s="55"/>
      <c r="C134" s="68"/>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spans="1:26" ht="19.5" customHeight="1" x14ac:dyDescent="0.2">
      <c r="A135" s="69"/>
      <c r="B135" s="55"/>
      <c r="C135" s="68"/>
      <c r="D135" s="69"/>
      <c r="E135" s="69"/>
      <c r="F135" s="69"/>
      <c r="G135" s="69"/>
      <c r="H135" s="69"/>
      <c r="I135" s="69"/>
      <c r="J135" s="69"/>
      <c r="K135" s="69"/>
      <c r="L135" s="69"/>
      <c r="M135" s="69"/>
      <c r="N135" s="69"/>
      <c r="O135" s="69"/>
      <c r="P135" s="69"/>
      <c r="Q135" s="69"/>
      <c r="R135" s="69"/>
      <c r="S135" s="69"/>
      <c r="T135" s="69"/>
      <c r="U135" s="69"/>
      <c r="V135" s="69"/>
      <c r="W135" s="69"/>
      <c r="X135" s="69"/>
      <c r="Y135" s="69"/>
      <c r="Z135" s="69"/>
    </row>
    <row r="136" spans="1:26" ht="19.5" customHeight="1" x14ac:dyDescent="0.2">
      <c r="A136" s="69"/>
      <c r="B136" s="55"/>
      <c r="C136" s="68"/>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ht="19.5" customHeight="1" x14ac:dyDescent="0.2">
      <c r="A137" s="69"/>
      <c r="B137" s="55"/>
      <c r="C137" s="68"/>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spans="1:26" ht="19.5" customHeight="1" x14ac:dyDescent="0.2">
      <c r="A138" s="69"/>
      <c r="B138" s="55"/>
      <c r="C138" s="68"/>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spans="1:26" ht="19.5" customHeight="1" x14ac:dyDescent="0.2">
      <c r="A139" s="69"/>
      <c r="B139" s="55"/>
      <c r="C139" s="68"/>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spans="1:26" ht="19.5" customHeight="1" x14ac:dyDescent="0.2">
      <c r="A140" s="67"/>
      <c r="B140" s="55"/>
      <c r="C140" s="68"/>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ht="19.5" customHeight="1" x14ac:dyDescent="0.2">
      <c r="A141" s="67"/>
      <c r="B141" s="55"/>
      <c r="C141" s="68"/>
      <c r="D141" s="69"/>
      <c r="E141" s="69"/>
      <c r="F141" s="69"/>
      <c r="G141" s="69"/>
      <c r="H141" s="69"/>
      <c r="I141" s="69"/>
      <c r="J141" s="69"/>
      <c r="K141" s="69"/>
      <c r="L141" s="69"/>
      <c r="M141" s="69"/>
      <c r="N141" s="69"/>
      <c r="O141" s="69"/>
      <c r="P141" s="69"/>
      <c r="Q141" s="69"/>
      <c r="R141" s="69"/>
      <c r="S141" s="69"/>
      <c r="T141" s="69"/>
      <c r="U141" s="69"/>
      <c r="V141" s="69"/>
      <c r="W141" s="69"/>
      <c r="X141" s="69"/>
      <c r="Y141" s="69"/>
      <c r="Z141" s="69"/>
    </row>
    <row r="142" spans="1:26" ht="19.5" customHeight="1" x14ac:dyDescent="0.2">
      <c r="A142" s="67"/>
      <c r="B142" s="55"/>
      <c r="C142" s="68"/>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spans="1:26" ht="19.5" customHeight="1" x14ac:dyDescent="0.2">
      <c r="A143" s="67"/>
      <c r="B143" s="55"/>
      <c r="C143" s="68"/>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spans="1:26" ht="19.5" customHeight="1" x14ac:dyDescent="0.2">
      <c r="A144" s="67"/>
      <c r="B144" s="55"/>
      <c r="C144" s="68"/>
      <c r="D144" s="69"/>
      <c r="E144" s="69"/>
      <c r="F144" s="69"/>
      <c r="G144" s="69"/>
      <c r="H144" s="69"/>
      <c r="I144" s="69"/>
      <c r="J144" s="69"/>
      <c r="K144" s="69"/>
      <c r="L144" s="69"/>
      <c r="M144" s="69"/>
      <c r="N144" s="69"/>
      <c r="O144" s="69"/>
      <c r="P144" s="69"/>
      <c r="Q144" s="69"/>
      <c r="R144" s="69"/>
      <c r="S144" s="69"/>
      <c r="T144" s="69"/>
      <c r="U144" s="69"/>
      <c r="V144" s="69"/>
      <c r="W144" s="69"/>
      <c r="X144" s="69"/>
      <c r="Y144" s="69"/>
      <c r="Z144" s="69"/>
    </row>
    <row r="145" spans="1:26" ht="19.5" customHeight="1" x14ac:dyDescent="0.2">
      <c r="A145" s="67"/>
      <c r="B145" s="55"/>
      <c r="C145" s="68"/>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spans="1:26" ht="19.5" customHeight="1" x14ac:dyDescent="0.2">
      <c r="A146" s="67"/>
      <c r="B146" s="55"/>
      <c r="C146" s="68"/>
      <c r="D146" s="69"/>
      <c r="E146" s="69"/>
      <c r="F146" s="69"/>
      <c r="G146" s="69"/>
      <c r="H146" s="69"/>
      <c r="I146" s="69"/>
      <c r="J146" s="69"/>
      <c r="K146" s="69"/>
      <c r="L146" s="69"/>
      <c r="M146" s="69"/>
      <c r="N146" s="69"/>
      <c r="O146" s="69"/>
      <c r="P146" s="69"/>
      <c r="Q146" s="69"/>
      <c r="R146" s="69"/>
      <c r="S146" s="69"/>
      <c r="T146" s="69"/>
      <c r="U146" s="69"/>
      <c r="V146" s="69"/>
      <c r="W146" s="69"/>
      <c r="X146" s="69"/>
      <c r="Y146" s="69"/>
      <c r="Z146" s="69"/>
    </row>
    <row r="147" spans="1:26" ht="19.5" customHeight="1" x14ac:dyDescent="0.2">
      <c r="A147" s="67"/>
      <c r="B147" s="55"/>
      <c r="C147" s="68"/>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spans="1:26" ht="19.5" customHeight="1" x14ac:dyDescent="0.2">
      <c r="A148" s="67"/>
      <c r="B148" s="55"/>
      <c r="C148" s="68"/>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spans="1:26" ht="19.5" customHeight="1" x14ac:dyDescent="0.2">
      <c r="A149" s="47"/>
      <c r="B149" s="50"/>
      <c r="C149" s="51"/>
      <c r="D149" s="47"/>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9.5" customHeight="1" x14ac:dyDescent="0.2">
      <c r="A150" s="47"/>
      <c r="B150" s="50"/>
      <c r="C150" s="51"/>
      <c r="D150" s="47"/>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9.5" customHeight="1" x14ac:dyDescent="0.2">
      <c r="A151" s="47"/>
      <c r="B151" s="50"/>
      <c r="C151" s="51"/>
      <c r="D151" s="47"/>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9.5" customHeight="1" x14ac:dyDescent="0.2">
      <c r="A152" s="47"/>
      <c r="B152" s="50"/>
      <c r="C152" s="51"/>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9.5" customHeight="1" x14ac:dyDescent="0.2">
      <c r="A153" s="47"/>
      <c r="B153" s="50"/>
      <c r="C153" s="51"/>
      <c r="D153" s="47"/>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9.5" customHeight="1" x14ac:dyDescent="0.2">
      <c r="A154" s="47"/>
      <c r="B154" s="50"/>
      <c r="C154" s="51"/>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9.5" customHeight="1" x14ac:dyDescent="0.2">
      <c r="A155" s="47"/>
      <c r="B155" s="50"/>
      <c r="C155" s="51"/>
      <c r="D155" s="47"/>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9.5" customHeight="1" x14ac:dyDescent="0.2">
      <c r="A156" s="47"/>
      <c r="B156" s="50"/>
      <c r="C156" s="51"/>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9.5" customHeight="1" x14ac:dyDescent="0.2">
      <c r="A157" s="47"/>
      <c r="B157" s="50"/>
      <c r="C157" s="51"/>
      <c r="D157" s="47"/>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9.5" customHeight="1" x14ac:dyDescent="0.2">
      <c r="A158" s="47"/>
      <c r="B158" s="50"/>
      <c r="C158" s="51"/>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9.5" customHeight="1" x14ac:dyDescent="0.2">
      <c r="A159" s="48"/>
      <c r="B159" s="50"/>
      <c r="C159" s="51"/>
      <c r="D159" s="47"/>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9.5" customHeight="1" x14ac:dyDescent="0.2">
      <c r="A160" s="67"/>
      <c r="B160" s="55"/>
      <c r="C160" s="68"/>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spans="1:26" ht="19.5" customHeight="1" x14ac:dyDescent="0.2">
      <c r="A161" s="67"/>
      <c r="B161" s="55"/>
      <c r="C161" s="68"/>
      <c r="D161" s="69"/>
      <c r="E161" s="69"/>
      <c r="F161" s="69"/>
      <c r="G161" s="69"/>
      <c r="H161" s="69"/>
      <c r="I161" s="69"/>
      <c r="J161" s="69"/>
      <c r="K161" s="69"/>
      <c r="L161" s="69"/>
      <c r="M161" s="69"/>
      <c r="N161" s="69"/>
      <c r="O161" s="69"/>
      <c r="P161" s="69"/>
      <c r="Q161" s="69"/>
      <c r="R161" s="69"/>
      <c r="S161" s="69"/>
      <c r="T161" s="69"/>
      <c r="U161" s="69"/>
      <c r="V161" s="69"/>
      <c r="W161" s="69"/>
      <c r="X161" s="69"/>
      <c r="Y161" s="69"/>
      <c r="Z161" s="69"/>
    </row>
    <row r="162" spans="1:26" ht="19.5" customHeight="1" x14ac:dyDescent="0.2">
      <c r="A162" s="67"/>
      <c r="B162" s="55"/>
      <c r="C162" s="68"/>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spans="1:26" ht="19.5" customHeight="1" x14ac:dyDescent="0.2">
      <c r="A163" s="67"/>
      <c r="B163" s="55"/>
      <c r="C163" s="68"/>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spans="1:26" ht="19.5" customHeight="1" x14ac:dyDescent="0.2">
      <c r="A164" s="67"/>
      <c r="B164" s="55"/>
      <c r="C164" s="68"/>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1:26" ht="19.5" customHeight="1" x14ac:dyDescent="0.2">
      <c r="A165" s="67"/>
      <c r="B165" s="55"/>
      <c r="C165" s="68"/>
      <c r="D165" s="69"/>
      <c r="E165" s="69"/>
      <c r="F165" s="69"/>
      <c r="G165" s="69"/>
      <c r="H165" s="69"/>
      <c r="I165" s="69"/>
      <c r="J165" s="69"/>
      <c r="K165" s="69"/>
      <c r="L165" s="69"/>
      <c r="M165" s="69"/>
      <c r="N165" s="69"/>
      <c r="O165" s="69"/>
      <c r="P165" s="69"/>
      <c r="Q165" s="69"/>
      <c r="R165" s="69"/>
      <c r="S165" s="69"/>
      <c r="T165" s="69"/>
      <c r="U165" s="69"/>
      <c r="V165" s="69"/>
      <c r="W165" s="69"/>
      <c r="X165" s="69"/>
      <c r="Y165" s="69"/>
      <c r="Z165" s="69"/>
    </row>
    <row r="166" spans="1:26" ht="19.5" customHeight="1" x14ac:dyDescent="0.2">
      <c r="A166" s="67"/>
      <c r="B166" s="55"/>
      <c r="C166" s="68"/>
      <c r="D166" s="69"/>
      <c r="E166" s="69"/>
      <c r="F166" s="69"/>
      <c r="G166" s="69"/>
      <c r="H166" s="69"/>
      <c r="I166" s="69"/>
      <c r="J166" s="69"/>
      <c r="K166" s="69"/>
      <c r="L166" s="69"/>
      <c r="M166" s="69"/>
      <c r="N166" s="69"/>
      <c r="O166" s="69"/>
      <c r="P166" s="69"/>
      <c r="Q166" s="69"/>
      <c r="R166" s="69"/>
      <c r="S166" s="69"/>
      <c r="T166" s="69"/>
      <c r="U166" s="69"/>
      <c r="V166" s="69"/>
      <c r="W166" s="69"/>
      <c r="X166" s="69"/>
      <c r="Y166" s="69"/>
      <c r="Z166" s="69"/>
    </row>
    <row r="167" spans="1:26" ht="19.5" customHeight="1" x14ac:dyDescent="0.2">
      <c r="A167" s="67"/>
      <c r="B167" s="55"/>
      <c r="C167" s="68"/>
      <c r="D167" s="69"/>
      <c r="E167" s="69"/>
      <c r="F167" s="69"/>
      <c r="G167" s="69"/>
      <c r="H167" s="69"/>
      <c r="I167" s="69"/>
      <c r="J167" s="69"/>
      <c r="K167" s="69"/>
      <c r="L167" s="69"/>
      <c r="M167" s="69"/>
      <c r="N167" s="69"/>
      <c r="O167" s="69"/>
      <c r="P167" s="69"/>
      <c r="Q167" s="69"/>
      <c r="R167" s="69"/>
      <c r="S167" s="69"/>
      <c r="T167" s="69"/>
      <c r="U167" s="69"/>
      <c r="V167" s="69"/>
      <c r="W167" s="69"/>
      <c r="X167" s="69"/>
      <c r="Y167" s="69"/>
      <c r="Z167" s="69"/>
    </row>
    <row r="168" spans="1:26" ht="19.5" customHeight="1" x14ac:dyDescent="0.2">
      <c r="A168" s="67"/>
      <c r="B168" s="55"/>
      <c r="C168" s="68"/>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spans="1:26" ht="19.5" customHeight="1" x14ac:dyDescent="0.2">
      <c r="A169" s="67"/>
      <c r="B169" s="55"/>
      <c r="C169" s="68"/>
      <c r="D169" s="69"/>
      <c r="E169" s="69"/>
      <c r="F169" s="69"/>
      <c r="G169" s="69"/>
      <c r="H169" s="69"/>
      <c r="I169" s="69"/>
      <c r="J169" s="69"/>
      <c r="K169" s="69"/>
      <c r="L169" s="69"/>
      <c r="M169" s="69"/>
      <c r="N169" s="69"/>
      <c r="O169" s="69"/>
      <c r="P169" s="69"/>
      <c r="Q169" s="69"/>
      <c r="R169" s="69"/>
      <c r="S169" s="69"/>
      <c r="T169" s="69"/>
      <c r="U169" s="69"/>
      <c r="V169" s="69"/>
      <c r="W169" s="69"/>
      <c r="X169" s="69"/>
      <c r="Y169" s="69"/>
      <c r="Z169" s="69"/>
    </row>
    <row r="170" spans="1:26" ht="19.5" customHeight="1" x14ac:dyDescent="0.2">
      <c r="A170" s="67"/>
      <c r="B170" s="55"/>
      <c r="C170" s="68"/>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spans="1:26" ht="19.5" customHeight="1" x14ac:dyDescent="0.2">
      <c r="A171" s="67"/>
      <c r="B171" s="55"/>
      <c r="C171" s="68"/>
      <c r="D171" s="69"/>
      <c r="E171" s="69"/>
      <c r="F171" s="69"/>
      <c r="G171" s="69"/>
      <c r="H171" s="69"/>
      <c r="I171" s="69"/>
      <c r="J171" s="69"/>
      <c r="K171" s="69"/>
      <c r="L171" s="69"/>
      <c r="M171" s="69"/>
      <c r="N171" s="69"/>
      <c r="O171" s="69"/>
      <c r="P171" s="69"/>
      <c r="Q171" s="69"/>
      <c r="R171" s="69"/>
      <c r="S171" s="69"/>
      <c r="T171" s="69"/>
      <c r="U171" s="69"/>
      <c r="V171" s="69"/>
      <c r="W171" s="69"/>
      <c r="X171" s="69"/>
      <c r="Y171" s="69"/>
      <c r="Z171" s="69"/>
    </row>
    <row r="172" spans="1:26" ht="19.5" customHeight="1" x14ac:dyDescent="0.2">
      <c r="A172" s="67"/>
      <c r="B172" s="55"/>
      <c r="C172" s="68"/>
      <c r="D172" s="69"/>
      <c r="E172" s="69"/>
      <c r="F172" s="69"/>
      <c r="G172" s="69"/>
      <c r="H172" s="69"/>
      <c r="I172" s="69"/>
      <c r="J172" s="69"/>
      <c r="K172" s="69"/>
      <c r="L172" s="69"/>
      <c r="M172" s="69"/>
      <c r="N172" s="69"/>
      <c r="O172" s="69"/>
      <c r="P172" s="69"/>
      <c r="Q172" s="69"/>
      <c r="R172" s="69"/>
      <c r="S172" s="69"/>
      <c r="T172" s="69"/>
      <c r="U172" s="69"/>
      <c r="V172" s="69"/>
      <c r="W172" s="69"/>
      <c r="X172" s="69"/>
      <c r="Y172" s="69"/>
      <c r="Z172" s="69"/>
    </row>
    <row r="173" spans="1:26" ht="19.5" customHeight="1" x14ac:dyDescent="0.2">
      <c r="A173" s="67"/>
      <c r="B173" s="55"/>
      <c r="C173" s="68"/>
      <c r="D173" s="69"/>
      <c r="E173" s="69"/>
      <c r="F173" s="69"/>
      <c r="G173" s="69"/>
      <c r="H173" s="69"/>
      <c r="I173" s="69"/>
      <c r="J173" s="69"/>
      <c r="K173" s="69"/>
      <c r="L173" s="69"/>
      <c r="M173" s="69"/>
      <c r="N173" s="69"/>
      <c r="O173" s="69"/>
      <c r="P173" s="69"/>
      <c r="Q173" s="69"/>
      <c r="R173" s="69"/>
      <c r="S173" s="69"/>
      <c r="T173" s="69"/>
      <c r="U173" s="69"/>
      <c r="V173" s="69"/>
      <c r="W173" s="69"/>
      <c r="X173" s="69"/>
      <c r="Y173" s="69"/>
      <c r="Z173" s="69"/>
    </row>
    <row r="174" spans="1:26" ht="19.5" customHeight="1" x14ac:dyDescent="0.2">
      <c r="A174" s="67"/>
      <c r="B174" s="55"/>
      <c r="C174" s="68"/>
      <c r="D174" s="69"/>
      <c r="E174" s="69"/>
      <c r="F174" s="69"/>
      <c r="G174" s="69"/>
      <c r="H174" s="69"/>
      <c r="I174" s="69"/>
      <c r="J174" s="69"/>
      <c r="K174" s="69"/>
      <c r="L174" s="69"/>
      <c r="M174" s="69"/>
      <c r="N174" s="69"/>
      <c r="O174" s="69"/>
      <c r="P174" s="69"/>
      <c r="Q174" s="69"/>
      <c r="R174" s="69"/>
      <c r="S174" s="69"/>
      <c r="T174" s="69"/>
      <c r="U174" s="69"/>
      <c r="V174" s="69"/>
      <c r="W174" s="69"/>
      <c r="X174" s="69"/>
      <c r="Y174" s="69"/>
      <c r="Z174" s="69"/>
    </row>
    <row r="175" spans="1:26" ht="19.5" customHeight="1" x14ac:dyDescent="0.2">
      <c r="A175" s="67"/>
      <c r="B175" s="55"/>
      <c r="C175" s="68"/>
      <c r="D175" s="69"/>
      <c r="E175" s="69"/>
      <c r="F175" s="69"/>
      <c r="G175" s="69"/>
      <c r="H175" s="69"/>
      <c r="I175" s="69"/>
      <c r="J175" s="69"/>
      <c r="K175" s="69"/>
      <c r="L175" s="69"/>
      <c r="M175" s="69"/>
      <c r="N175" s="69"/>
      <c r="O175" s="69"/>
      <c r="P175" s="69"/>
      <c r="Q175" s="69"/>
      <c r="R175" s="69"/>
      <c r="S175" s="69"/>
      <c r="T175" s="69"/>
      <c r="U175" s="69"/>
      <c r="V175" s="69"/>
      <c r="W175" s="69"/>
      <c r="X175" s="69"/>
      <c r="Y175" s="69"/>
      <c r="Z175" s="69"/>
    </row>
    <row r="176" spans="1:26" ht="19.5" customHeight="1" x14ac:dyDescent="0.2">
      <c r="A176" s="67"/>
      <c r="B176" s="55"/>
      <c r="C176" s="68"/>
      <c r="D176" s="69"/>
      <c r="E176" s="69"/>
      <c r="F176" s="69"/>
      <c r="G176" s="69"/>
      <c r="H176" s="69"/>
      <c r="I176" s="69"/>
      <c r="J176" s="69"/>
      <c r="K176" s="69"/>
      <c r="L176" s="69"/>
      <c r="M176" s="69"/>
      <c r="N176" s="69"/>
      <c r="O176" s="69"/>
      <c r="P176" s="69"/>
      <c r="Q176" s="69"/>
      <c r="R176" s="69"/>
      <c r="S176" s="69"/>
      <c r="T176" s="69"/>
      <c r="U176" s="69"/>
      <c r="V176" s="69"/>
      <c r="W176" s="69"/>
      <c r="X176" s="69"/>
      <c r="Y176" s="69"/>
      <c r="Z176" s="69"/>
    </row>
    <row r="177" spans="1:26" ht="19.5" customHeight="1" x14ac:dyDescent="0.2">
      <c r="A177" s="67"/>
      <c r="B177" s="55"/>
      <c r="C177" s="68"/>
      <c r="D177" s="69"/>
      <c r="E177" s="69"/>
      <c r="F177" s="69"/>
      <c r="G177" s="69"/>
      <c r="H177" s="69"/>
      <c r="I177" s="69"/>
      <c r="J177" s="69"/>
      <c r="K177" s="69"/>
      <c r="L177" s="69"/>
      <c r="M177" s="69"/>
      <c r="N177" s="69"/>
      <c r="O177" s="69"/>
      <c r="P177" s="69"/>
      <c r="Q177" s="69"/>
      <c r="R177" s="69"/>
      <c r="S177" s="69"/>
      <c r="T177" s="69"/>
      <c r="U177" s="69"/>
      <c r="V177" s="69"/>
      <c r="W177" s="69"/>
      <c r="X177" s="69"/>
      <c r="Y177" s="69"/>
      <c r="Z177" s="69"/>
    </row>
    <row r="178" spans="1:26" ht="19.5" customHeight="1" x14ac:dyDescent="0.2">
      <c r="A178" s="67"/>
      <c r="B178" s="55"/>
      <c r="C178" s="68"/>
      <c r="D178" s="69"/>
      <c r="E178" s="69"/>
      <c r="F178" s="69"/>
      <c r="G178" s="69"/>
      <c r="H178" s="69"/>
      <c r="I178" s="69"/>
      <c r="J178" s="69"/>
      <c r="K178" s="69"/>
      <c r="L178" s="69"/>
      <c r="M178" s="69"/>
      <c r="N178" s="69"/>
      <c r="O178" s="69"/>
      <c r="P178" s="69"/>
      <c r="Q178" s="69"/>
      <c r="R178" s="69"/>
      <c r="S178" s="69"/>
      <c r="T178" s="69"/>
      <c r="U178" s="69"/>
      <c r="V178" s="69"/>
      <c r="W178" s="69"/>
      <c r="X178" s="69"/>
      <c r="Y178" s="69"/>
      <c r="Z178" s="69"/>
    </row>
    <row r="179" spans="1:26" ht="19.5" customHeight="1" x14ac:dyDescent="0.2">
      <c r="A179" s="67"/>
      <c r="B179" s="55"/>
      <c r="C179" s="68"/>
      <c r="D179" s="69"/>
      <c r="E179" s="69"/>
      <c r="F179" s="69"/>
      <c r="G179" s="69"/>
      <c r="H179" s="69"/>
      <c r="I179" s="69"/>
      <c r="J179" s="69"/>
      <c r="K179" s="69"/>
      <c r="L179" s="69"/>
      <c r="M179" s="69"/>
      <c r="N179" s="69"/>
      <c r="O179" s="69"/>
      <c r="P179" s="69"/>
      <c r="Q179" s="69"/>
      <c r="R179" s="69"/>
      <c r="S179" s="69"/>
      <c r="T179" s="69"/>
      <c r="U179" s="69"/>
      <c r="V179" s="69"/>
      <c r="W179" s="69"/>
      <c r="X179" s="69"/>
      <c r="Y179" s="69"/>
      <c r="Z179" s="69"/>
    </row>
    <row r="180" spans="1:26" ht="19.5" customHeight="1" x14ac:dyDescent="0.2">
      <c r="A180" s="67"/>
      <c r="B180" s="55"/>
      <c r="C180" s="68"/>
      <c r="D180" s="69"/>
      <c r="E180" s="69"/>
      <c r="F180" s="69"/>
      <c r="G180" s="69"/>
      <c r="H180" s="69"/>
      <c r="I180" s="69"/>
      <c r="J180" s="69"/>
      <c r="K180" s="69"/>
      <c r="L180" s="69"/>
      <c r="M180" s="69"/>
      <c r="N180" s="69"/>
      <c r="O180" s="69"/>
      <c r="P180" s="69"/>
      <c r="Q180" s="69"/>
      <c r="R180" s="69"/>
      <c r="S180" s="69"/>
      <c r="T180" s="69"/>
      <c r="U180" s="69"/>
      <c r="V180" s="69"/>
      <c r="W180" s="69"/>
      <c r="X180" s="69"/>
      <c r="Y180" s="69"/>
      <c r="Z180" s="69"/>
    </row>
    <row r="181" spans="1:26" ht="19.5" customHeight="1" x14ac:dyDescent="0.2">
      <c r="A181" s="67"/>
      <c r="B181" s="55"/>
      <c r="C181" s="68"/>
      <c r="D181" s="69"/>
      <c r="E181" s="69"/>
      <c r="F181" s="69"/>
      <c r="G181" s="69"/>
      <c r="H181" s="69"/>
      <c r="I181" s="69"/>
      <c r="J181" s="69"/>
      <c r="K181" s="69"/>
      <c r="L181" s="69"/>
      <c r="M181" s="69"/>
      <c r="N181" s="69"/>
      <c r="O181" s="69"/>
      <c r="P181" s="69"/>
      <c r="Q181" s="69"/>
      <c r="R181" s="69"/>
      <c r="S181" s="69"/>
      <c r="T181" s="69"/>
      <c r="U181" s="69"/>
      <c r="V181" s="69"/>
      <c r="W181" s="69"/>
      <c r="X181" s="69"/>
      <c r="Y181" s="69"/>
      <c r="Z181" s="69"/>
    </row>
    <row r="182" spans="1:26" ht="19.5" customHeight="1" x14ac:dyDescent="0.2">
      <c r="A182" s="67"/>
      <c r="B182" s="55"/>
      <c r="C182" s="68"/>
      <c r="D182" s="69"/>
      <c r="E182" s="69"/>
      <c r="F182" s="69"/>
      <c r="G182" s="69"/>
      <c r="H182" s="69"/>
      <c r="I182" s="69"/>
      <c r="J182" s="69"/>
      <c r="K182" s="69"/>
      <c r="L182" s="69"/>
      <c r="M182" s="69"/>
      <c r="N182" s="69"/>
      <c r="O182" s="69"/>
      <c r="P182" s="69"/>
      <c r="Q182" s="69"/>
      <c r="R182" s="69"/>
      <c r="S182" s="69"/>
      <c r="T182" s="69"/>
      <c r="U182" s="69"/>
      <c r="V182" s="69"/>
      <c r="W182" s="69"/>
      <c r="X182" s="69"/>
      <c r="Y182" s="69"/>
      <c r="Z182" s="69"/>
    </row>
    <row r="183" spans="1:26" ht="19.5" customHeight="1" x14ac:dyDescent="0.2">
      <c r="A183" s="67"/>
      <c r="B183" s="55"/>
      <c r="C183" s="68"/>
      <c r="D183" s="69"/>
      <c r="E183" s="69"/>
      <c r="F183" s="69"/>
      <c r="G183" s="69"/>
      <c r="H183" s="69"/>
      <c r="I183" s="69"/>
      <c r="J183" s="69"/>
      <c r="K183" s="69"/>
      <c r="L183" s="69"/>
      <c r="M183" s="69"/>
      <c r="N183" s="69"/>
      <c r="O183" s="69"/>
      <c r="P183" s="69"/>
      <c r="Q183" s="69"/>
      <c r="R183" s="69"/>
      <c r="S183" s="69"/>
      <c r="T183" s="69"/>
      <c r="U183" s="69"/>
      <c r="V183" s="69"/>
      <c r="W183" s="69"/>
      <c r="X183" s="69"/>
      <c r="Y183" s="69"/>
      <c r="Z183" s="69"/>
    </row>
    <row r="184" spans="1:26" ht="19.5" customHeight="1" x14ac:dyDescent="0.2">
      <c r="A184" s="67"/>
      <c r="B184" s="70"/>
      <c r="C184" s="71"/>
      <c r="D184" s="67"/>
      <c r="E184" s="67"/>
      <c r="F184" s="67"/>
      <c r="G184" s="67"/>
      <c r="H184" s="67"/>
      <c r="I184" s="67"/>
      <c r="J184" s="67"/>
      <c r="K184" s="67"/>
      <c r="L184" s="67"/>
      <c r="M184" s="67"/>
      <c r="N184" s="67"/>
      <c r="O184" s="67"/>
      <c r="P184" s="67"/>
      <c r="Q184" s="67"/>
      <c r="R184" s="67"/>
      <c r="S184" s="67"/>
      <c r="T184" s="67"/>
      <c r="U184" s="67"/>
      <c r="V184" s="67"/>
      <c r="W184" s="67"/>
      <c r="X184" s="67"/>
      <c r="Y184" s="67"/>
      <c r="Z184" s="67"/>
    </row>
    <row r="185" spans="1:26" ht="19.5" customHeight="1" x14ac:dyDescent="0.2">
      <c r="A185" s="67"/>
      <c r="B185" s="55"/>
      <c r="C185" s="68"/>
      <c r="D185" s="69"/>
      <c r="E185" s="69"/>
      <c r="F185" s="69"/>
      <c r="G185" s="69"/>
      <c r="H185" s="69"/>
      <c r="I185" s="69"/>
      <c r="J185" s="69"/>
      <c r="K185" s="69"/>
      <c r="L185" s="69"/>
      <c r="M185" s="69"/>
      <c r="N185" s="69"/>
      <c r="O185" s="69"/>
      <c r="P185" s="69"/>
      <c r="Q185" s="69"/>
      <c r="R185" s="69"/>
      <c r="S185" s="69"/>
      <c r="T185" s="69"/>
      <c r="U185" s="69"/>
      <c r="V185" s="69"/>
      <c r="W185" s="69"/>
      <c r="X185" s="69"/>
      <c r="Y185" s="69"/>
      <c r="Z185" s="69"/>
    </row>
    <row r="186" spans="1:26" ht="19.5" customHeight="1" x14ac:dyDescent="0.2">
      <c r="A186" s="70"/>
      <c r="B186" s="55"/>
      <c r="C186" s="68"/>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9.5" customHeight="1" x14ac:dyDescent="0.2">
      <c r="A187" s="67"/>
      <c r="B187" s="55"/>
      <c r="C187" s="68"/>
      <c r="D187" s="69"/>
      <c r="E187" s="69"/>
      <c r="F187" s="69"/>
      <c r="G187" s="69"/>
      <c r="H187" s="69"/>
      <c r="I187" s="69"/>
      <c r="J187" s="69"/>
      <c r="K187" s="69"/>
      <c r="L187" s="69"/>
      <c r="M187" s="69"/>
      <c r="N187" s="69"/>
      <c r="O187" s="69"/>
      <c r="P187" s="69"/>
      <c r="Q187" s="69"/>
      <c r="R187" s="69"/>
      <c r="S187" s="69"/>
      <c r="T187" s="69"/>
      <c r="U187" s="69"/>
      <c r="V187" s="69"/>
      <c r="W187" s="69"/>
      <c r="X187" s="69"/>
      <c r="Y187" s="69"/>
      <c r="Z187" s="69"/>
    </row>
    <row r="188" spans="1:26" ht="19.5" customHeight="1" x14ac:dyDescent="0.2">
      <c r="A188" s="67"/>
      <c r="B188" s="55"/>
      <c r="C188" s="68"/>
      <c r="D188" s="69"/>
      <c r="E188" s="69"/>
      <c r="F188" s="69"/>
      <c r="G188" s="69"/>
      <c r="H188" s="69"/>
      <c r="I188" s="69"/>
      <c r="J188" s="69"/>
      <c r="K188" s="69"/>
      <c r="L188" s="69"/>
      <c r="M188" s="69"/>
      <c r="N188" s="69"/>
      <c r="O188" s="69"/>
      <c r="P188" s="69"/>
      <c r="Q188" s="69"/>
      <c r="R188" s="69"/>
      <c r="S188" s="69"/>
      <c r="T188" s="69"/>
      <c r="U188" s="69"/>
      <c r="V188" s="69"/>
      <c r="W188" s="69"/>
      <c r="X188" s="69"/>
      <c r="Y188" s="69"/>
      <c r="Z188" s="69"/>
    </row>
    <row r="189" spans="1:26" ht="19.5" customHeight="1" x14ac:dyDescent="0.2">
      <c r="A189" s="67"/>
      <c r="B189" s="55"/>
      <c r="C189" s="68"/>
      <c r="D189" s="69"/>
      <c r="E189" s="69"/>
      <c r="F189" s="69"/>
      <c r="G189" s="69"/>
      <c r="H189" s="69"/>
      <c r="I189" s="69"/>
      <c r="J189" s="69"/>
      <c r="K189" s="69"/>
      <c r="L189" s="69"/>
      <c r="M189" s="69"/>
      <c r="N189" s="69"/>
      <c r="O189" s="69"/>
      <c r="P189" s="69"/>
      <c r="Q189" s="69"/>
      <c r="R189" s="69"/>
      <c r="S189" s="69"/>
      <c r="T189" s="69"/>
      <c r="U189" s="69"/>
      <c r="V189" s="69"/>
      <c r="W189" s="69"/>
      <c r="X189" s="69"/>
      <c r="Y189" s="69"/>
      <c r="Z189" s="69"/>
    </row>
    <row r="190" spans="1:26" ht="19.5" customHeight="1" x14ac:dyDescent="0.2">
      <c r="A190" s="67"/>
      <c r="B190" s="55"/>
      <c r="C190" s="68"/>
      <c r="D190" s="69"/>
      <c r="E190" s="69"/>
      <c r="F190" s="69"/>
      <c r="G190" s="69"/>
      <c r="H190" s="69"/>
      <c r="I190" s="69"/>
      <c r="J190" s="69"/>
      <c r="K190" s="69"/>
      <c r="L190" s="69"/>
      <c r="M190" s="69"/>
      <c r="N190" s="69"/>
      <c r="O190" s="69"/>
      <c r="P190" s="69"/>
      <c r="Q190" s="69"/>
      <c r="R190" s="69"/>
      <c r="S190" s="69"/>
      <c r="T190" s="69"/>
      <c r="U190" s="69"/>
      <c r="V190" s="69"/>
      <c r="W190" s="69"/>
      <c r="X190" s="69"/>
      <c r="Y190" s="69"/>
      <c r="Z190" s="69"/>
    </row>
    <row r="191" spans="1:26" ht="19.5" customHeight="1" x14ac:dyDescent="0.2">
      <c r="A191" s="67"/>
      <c r="B191" s="55"/>
      <c r="C191" s="68"/>
      <c r="D191" s="69"/>
      <c r="E191" s="69"/>
      <c r="F191" s="69"/>
      <c r="G191" s="69"/>
      <c r="H191" s="69"/>
      <c r="I191" s="69"/>
      <c r="J191" s="69"/>
      <c r="K191" s="69"/>
      <c r="L191" s="69"/>
      <c r="M191" s="69"/>
      <c r="N191" s="69"/>
      <c r="O191" s="69"/>
      <c r="P191" s="69"/>
      <c r="Q191" s="69"/>
      <c r="R191" s="69"/>
      <c r="S191" s="69"/>
      <c r="T191" s="69"/>
      <c r="U191" s="69"/>
      <c r="V191" s="69"/>
      <c r="W191" s="69"/>
      <c r="X191" s="69"/>
      <c r="Y191" s="69"/>
      <c r="Z191" s="69"/>
    </row>
    <row r="192" spans="1:26" ht="19.5" customHeight="1" x14ac:dyDescent="0.2">
      <c r="A192" s="67"/>
      <c r="B192" s="55"/>
      <c r="C192" s="68"/>
      <c r="D192" s="69"/>
      <c r="E192" s="69"/>
      <c r="F192" s="69"/>
      <c r="G192" s="69"/>
      <c r="H192" s="69"/>
      <c r="I192" s="69"/>
      <c r="J192" s="69"/>
      <c r="K192" s="69"/>
      <c r="L192" s="69"/>
      <c r="M192" s="69"/>
      <c r="N192" s="69"/>
      <c r="O192" s="69"/>
      <c r="P192" s="69"/>
      <c r="Q192" s="69"/>
      <c r="R192" s="69"/>
      <c r="S192" s="69"/>
      <c r="T192" s="69"/>
      <c r="U192" s="69"/>
      <c r="V192" s="69"/>
      <c r="W192" s="69"/>
      <c r="X192" s="69"/>
      <c r="Y192" s="69"/>
      <c r="Z192" s="69"/>
    </row>
    <row r="193" spans="1:26" ht="19.5" customHeight="1" x14ac:dyDescent="0.2">
      <c r="A193" s="67"/>
      <c r="B193" s="55"/>
      <c r="C193" s="68"/>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spans="1:26" ht="19.5" customHeight="1" x14ac:dyDescent="0.2">
      <c r="A194" s="67"/>
      <c r="B194" s="55"/>
      <c r="C194" s="68"/>
      <c r="D194" s="69"/>
      <c r="E194" s="69"/>
      <c r="F194" s="69"/>
      <c r="G194" s="69"/>
      <c r="H194" s="69"/>
      <c r="I194" s="69"/>
      <c r="J194" s="69"/>
      <c r="K194" s="69"/>
      <c r="L194" s="69"/>
      <c r="M194" s="69"/>
      <c r="N194" s="69"/>
      <c r="O194" s="69"/>
      <c r="P194" s="69"/>
      <c r="Q194" s="69"/>
      <c r="R194" s="69"/>
      <c r="S194" s="69"/>
      <c r="T194" s="69"/>
      <c r="U194" s="69"/>
      <c r="V194" s="69"/>
      <c r="W194" s="69"/>
      <c r="X194" s="69"/>
      <c r="Y194" s="69"/>
      <c r="Z194" s="69"/>
    </row>
    <row r="195" spans="1:26" ht="19.5" customHeight="1" x14ac:dyDescent="0.2">
      <c r="A195" s="67"/>
      <c r="B195" s="55"/>
      <c r="C195" s="68"/>
      <c r="D195" s="69"/>
      <c r="E195" s="69"/>
      <c r="F195" s="69"/>
      <c r="G195" s="69"/>
      <c r="H195" s="69"/>
      <c r="I195" s="69"/>
      <c r="J195" s="69"/>
      <c r="K195" s="69"/>
      <c r="L195" s="69"/>
      <c r="M195" s="69"/>
      <c r="N195" s="69"/>
      <c r="O195" s="69"/>
      <c r="P195" s="69"/>
      <c r="Q195" s="69"/>
      <c r="R195" s="69"/>
      <c r="S195" s="69"/>
      <c r="T195" s="69"/>
      <c r="U195" s="69"/>
      <c r="V195" s="69"/>
      <c r="W195" s="69"/>
      <c r="X195" s="69"/>
      <c r="Y195" s="69"/>
      <c r="Z195" s="69"/>
    </row>
    <row r="196" spans="1:26" ht="19.5" customHeight="1" x14ac:dyDescent="0.2">
      <c r="A196" s="67"/>
      <c r="B196" s="55"/>
      <c r="C196" s="68"/>
      <c r="D196" s="69"/>
      <c r="E196" s="69"/>
      <c r="F196" s="69"/>
      <c r="G196" s="69"/>
      <c r="H196" s="69"/>
      <c r="I196" s="69"/>
      <c r="J196" s="69"/>
      <c r="K196" s="69"/>
      <c r="L196" s="69"/>
      <c r="M196" s="69"/>
      <c r="N196" s="69"/>
      <c r="O196" s="69"/>
      <c r="P196" s="69"/>
      <c r="Q196" s="69"/>
      <c r="R196" s="69"/>
      <c r="S196" s="69"/>
      <c r="T196" s="69"/>
      <c r="U196" s="69"/>
      <c r="V196" s="69"/>
      <c r="W196" s="69"/>
      <c r="X196" s="69"/>
      <c r="Y196" s="69"/>
      <c r="Z196" s="69"/>
    </row>
    <row r="197" spans="1:26" ht="19.5" customHeight="1" x14ac:dyDescent="0.2">
      <c r="A197" s="67"/>
      <c r="B197" s="55"/>
      <c r="C197" s="68"/>
      <c r="D197" s="69"/>
      <c r="E197" s="69"/>
      <c r="F197" s="69"/>
      <c r="G197" s="69"/>
      <c r="H197" s="69"/>
      <c r="I197" s="69"/>
      <c r="J197" s="69"/>
      <c r="K197" s="69"/>
      <c r="L197" s="69"/>
      <c r="M197" s="69"/>
      <c r="N197" s="69"/>
      <c r="O197" s="69"/>
      <c r="P197" s="69"/>
      <c r="Q197" s="69"/>
      <c r="R197" s="69"/>
      <c r="S197" s="69"/>
      <c r="T197" s="69"/>
      <c r="U197" s="69"/>
      <c r="V197" s="69"/>
      <c r="W197" s="69"/>
      <c r="X197" s="69"/>
      <c r="Y197" s="69"/>
      <c r="Z197" s="69"/>
    </row>
    <row r="198" spans="1:26" ht="19.5" customHeight="1" x14ac:dyDescent="0.2">
      <c r="A198" s="67"/>
      <c r="B198" s="55"/>
      <c r="C198" s="68"/>
      <c r="D198" s="69"/>
      <c r="E198" s="69"/>
      <c r="F198" s="69"/>
      <c r="G198" s="69"/>
      <c r="H198" s="69"/>
      <c r="I198" s="69"/>
      <c r="J198" s="69"/>
      <c r="K198" s="69"/>
      <c r="L198" s="69"/>
      <c r="M198" s="69"/>
      <c r="N198" s="69"/>
      <c r="O198" s="69"/>
      <c r="P198" s="69"/>
      <c r="Q198" s="69"/>
      <c r="R198" s="69"/>
      <c r="S198" s="69"/>
      <c r="T198" s="69"/>
      <c r="U198" s="69"/>
      <c r="V198" s="69"/>
      <c r="W198" s="69"/>
      <c r="X198" s="69"/>
      <c r="Y198" s="69"/>
      <c r="Z198" s="69"/>
    </row>
    <row r="199" spans="1:26" ht="19.5" customHeight="1" x14ac:dyDescent="0.2">
      <c r="A199" s="67"/>
      <c r="B199" s="55"/>
      <c r="C199" s="68"/>
      <c r="D199" s="69"/>
      <c r="E199" s="69"/>
      <c r="F199" s="69"/>
      <c r="G199" s="69"/>
      <c r="H199" s="69"/>
      <c r="I199" s="69"/>
      <c r="J199" s="69"/>
      <c r="K199" s="69"/>
      <c r="L199" s="69"/>
      <c r="M199" s="69"/>
      <c r="N199" s="69"/>
      <c r="O199" s="69"/>
      <c r="P199" s="69"/>
      <c r="Q199" s="69"/>
      <c r="R199" s="69"/>
      <c r="S199" s="69"/>
      <c r="T199" s="69"/>
      <c r="U199" s="69"/>
      <c r="V199" s="69"/>
      <c r="W199" s="69"/>
      <c r="X199" s="69"/>
      <c r="Y199" s="69"/>
      <c r="Z199" s="69"/>
    </row>
    <row r="200" spans="1:26" ht="19.5" customHeight="1" x14ac:dyDescent="0.2">
      <c r="A200" s="67"/>
      <c r="B200" s="55"/>
      <c r="C200" s="68"/>
      <c r="D200" s="69"/>
      <c r="E200" s="69"/>
      <c r="F200" s="69"/>
      <c r="G200" s="69"/>
      <c r="H200" s="69"/>
      <c r="I200" s="69"/>
      <c r="J200" s="69"/>
      <c r="K200" s="69"/>
      <c r="L200" s="69"/>
      <c r="M200" s="69"/>
      <c r="N200" s="69"/>
      <c r="O200" s="69"/>
      <c r="P200" s="69"/>
      <c r="Q200" s="69"/>
      <c r="R200" s="69"/>
      <c r="S200" s="69"/>
      <c r="T200" s="69"/>
      <c r="U200" s="69"/>
      <c r="V200" s="69"/>
      <c r="W200" s="69"/>
      <c r="X200" s="69"/>
      <c r="Y200" s="69"/>
      <c r="Z200" s="69"/>
    </row>
    <row r="201" spans="1:26" ht="19.5" customHeight="1" x14ac:dyDescent="0.2">
      <c r="A201" s="67"/>
      <c r="B201" s="55"/>
      <c r="C201" s="68"/>
      <c r="D201" s="69"/>
      <c r="E201" s="69"/>
      <c r="F201" s="69"/>
      <c r="G201" s="69"/>
      <c r="H201" s="69"/>
      <c r="I201" s="69"/>
      <c r="J201" s="69"/>
      <c r="K201" s="69"/>
      <c r="L201" s="69"/>
      <c r="M201" s="69"/>
      <c r="N201" s="69"/>
      <c r="O201" s="69"/>
      <c r="P201" s="69"/>
      <c r="Q201" s="69"/>
      <c r="R201" s="69"/>
      <c r="S201" s="69"/>
      <c r="T201" s="69"/>
      <c r="U201" s="69"/>
      <c r="V201" s="69"/>
      <c r="W201" s="69"/>
      <c r="X201" s="69"/>
      <c r="Y201" s="69"/>
      <c r="Z201" s="69"/>
    </row>
    <row r="202" spans="1:26" ht="19.5" customHeight="1" x14ac:dyDescent="0.2">
      <c r="A202" s="67"/>
      <c r="B202" s="55"/>
      <c r="C202" s="68"/>
      <c r="D202" s="69"/>
      <c r="E202" s="69"/>
      <c r="F202" s="69"/>
      <c r="G202" s="69"/>
      <c r="H202" s="69"/>
      <c r="I202" s="69"/>
      <c r="J202" s="69"/>
      <c r="K202" s="69"/>
      <c r="L202" s="69"/>
      <c r="M202" s="69"/>
      <c r="N202" s="69"/>
      <c r="O202" s="69"/>
      <c r="P202" s="69"/>
      <c r="Q202" s="69"/>
      <c r="R202" s="69"/>
      <c r="S202" s="69"/>
      <c r="T202" s="69"/>
      <c r="U202" s="69"/>
      <c r="V202" s="69"/>
      <c r="W202" s="69"/>
      <c r="X202" s="69"/>
      <c r="Y202" s="69"/>
      <c r="Z202" s="69"/>
    </row>
    <row r="203" spans="1:26" ht="19.5" customHeight="1" x14ac:dyDescent="0.2">
      <c r="A203" s="67"/>
      <c r="B203" s="55"/>
      <c r="C203" s="68"/>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spans="1:26" ht="19.5" customHeight="1" x14ac:dyDescent="0.2">
      <c r="A204" s="67"/>
      <c r="B204" s="55"/>
      <c r="C204" s="68"/>
      <c r="D204" s="69"/>
      <c r="E204" s="69"/>
      <c r="F204" s="69"/>
      <c r="G204" s="69"/>
      <c r="H204" s="69"/>
      <c r="I204" s="69"/>
      <c r="J204" s="69"/>
      <c r="K204" s="69"/>
      <c r="L204" s="69"/>
      <c r="M204" s="69"/>
      <c r="N204" s="69"/>
      <c r="O204" s="69"/>
      <c r="P204" s="69"/>
      <c r="Q204" s="69"/>
      <c r="R204" s="69"/>
      <c r="S204" s="69"/>
      <c r="T204" s="69"/>
      <c r="U204" s="69"/>
      <c r="V204" s="69"/>
      <c r="W204" s="69"/>
      <c r="X204" s="69"/>
      <c r="Y204" s="69"/>
      <c r="Z204" s="69"/>
    </row>
    <row r="205" spans="1:26" ht="19.5" customHeight="1" x14ac:dyDescent="0.2">
      <c r="A205" s="67"/>
      <c r="B205" s="55"/>
      <c r="C205" s="68"/>
      <c r="D205" s="69"/>
      <c r="E205" s="69"/>
      <c r="F205" s="69"/>
      <c r="G205" s="69"/>
      <c r="H205" s="69"/>
      <c r="I205" s="69"/>
      <c r="J205" s="69"/>
      <c r="K205" s="69"/>
      <c r="L205" s="69"/>
      <c r="M205" s="69"/>
      <c r="N205" s="69"/>
      <c r="O205" s="69"/>
      <c r="P205" s="69"/>
      <c r="Q205" s="69"/>
      <c r="R205" s="69"/>
      <c r="S205" s="69"/>
      <c r="T205" s="69"/>
      <c r="U205" s="69"/>
      <c r="V205" s="69"/>
      <c r="W205" s="69"/>
      <c r="X205" s="69"/>
      <c r="Y205" s="69"/>
      <c r="Z205" s="69"/>
    </row>
    <row r="206" spans="1:26" ht="19.5" customHeight="1" x14ac:dyDescent="0.2">
      <c r="A206" s="67"/>
      <c r="B206" s="55"/>
      <c r="C206" s="68"/>
      <c r="D206" s="69"/>
      <c r="E206" s="69"/>
      <c r="F206" s="69"/>
      <c r="G206" s="69"/>
      <c r="H206" s="69"/>
      <c r="I206" s="69"/>
      <c r="J206" s="69"/>
      <c r="K206" s="69"/>
      <c r="L206" s="69"/>
      <c r="M206" s="69"/>
      <c r="N206" s="69"/>
      <c r="O206" s="69"/>
      <c r="P206" s="69"/>
      <c r="Q206" s="69"/>
      <c r="R206" s="69"/>
      <c r="S206" s="69"/>
      <c r="T206" s="69"/>
      <c r="U206" s="69"/>
      <c r="V206" s="69"/>
      <c r="W206" s="69"/>
      <c r="X206" s="69"/>
      <c r="Y206" s="69"/>
      <c r="Z206" s="69"/>
    </row>
    <row r="207" spans="1:26" ht="19.5" customHeight="1" x14ac:dyDescent="0.2">
      <c r="A207" s="67"/>
      <c r="B207" s="55"/>
      <c r="C207" s="68"/>
      <c r="D207" s="69"/>
      <c r="E207" s="69"/>
      <c r="F207" s="69"/>
      <c r="G207" s="69"/>
      <c r="H207" s="69"/>
      <c r="I207" s="69"/>
      <c r="J207" s="69"/>
      <c r="K207" s="69"/>
      <c r="L207" s="69"/>
      <c r="M207" s="69"/>
      <c r="N207" s="69"/>
      <c r="O207" s="69"/>
      <c r="P207" s="69"/>
      <c r="Q207" s="69"/>
      <c r="R207" s="69"/>
      <c r="S207" s="69"/>
      <c r="T207" s="69"/>
      <c r="U207" s="69"/>
      <c r="V207" s="69"/>
      <c r="W207" s="69"/>
      <c r="X207" s="69"/>
      <c r="Y207" s="69"/>
      <c r="Z207" s="69"/>
    </row>
    <row r="208" spans="1:26" ht="19.5" customHeight="1" x14ac:dyDescent="0.2">
      <c r="A208" s="67"/>
      <c r="B208" s="55"/>
      <c r="C208" s="68"/>
      <c r="D208" s="69"/>
      <c r="E208" s="69"/>
      <c r="F208" s="69"/>
      <c r="G208" s="69"/>
      <c r="H208" s="69"/>
      <c r="I208" s="69"/>
      <c r="J208" s="69"/>
      <c r="K208" s="69"/>
      <c r="L208" s="69"/>
      <c r="M208" s="69"/>
      <c r="N208" s="69"/>
      <c r="O208" s="69"/>
      <c r="P208" s="69"/>
      <c r="Q208" s="69"/>
      <c r="R208" s="69"/>
      <c r="S208" s="69"/>
      <c r="T208" s="69"/>
      <c r="U208" s="69"/>
      <c r="V208" s="69"/>
      <c r="W208" s="69"/>
      <c r="X208" s="69"/>
      <c r="Y208" s="69"/>
      <c r="Z208" s="69"/>
    </row>
    <row r="209" spans="1:26" ht="19.5" customHeight="1" x14ac:dyDescent="0.2">
      <c r="A209" s="67"/>
      <c r="B209" s="55"/>
      <c r="C209" s="68"/>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spans="1:26" ht="19.5" customHeight="1" x14ac:dyDescent="0.2">
      <c r="A210" s="67"/>
      <c r="B210" s="55"/>
      <c r="C210" s="68"/>
      <c r="D210" s="69"/>
      <c r="E210" s="69"/>
      <c r="F210" s="69"/>
      <c r="G210" s="69"/>
      <c r="H210" s="69"/>
      <c r="I210" s="69"/>
      <c r="J210" s="69"/>
      <c r="K210" s="69"/>
      <c r="L210" s="69"/>
      <c r="M210" s="69"/>
      <c r="N210" s="69"/>
      <c r="O210" s="69"/>
      <c r="P210" s="69"/>
      <c r="Q210" s="69"/>
      <c r="R210" s="69"/>
      <c r="S210" s="69"/>
      <c r="T210" s="69"/>
      <c r="U210" s="69"/>
      <c r="V210" s="69"/>
      <c r="W210" s="69"/>
      <c r="X210" s="69"/>
      <c r="Y210" s="69"/>
      <c r="Z210" s="69"/>
    </row>
    <row r="211" spans="1:26" ht="19.5" customHeight="1" x14ac:dyDescent="0.2">
      <c r="A211" s="70"/>
      <c r="B211" s="55"/>
      <c r="C211" s="68"/>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9.5" customHeight="1" x14ac:dyDescent="0.2">
      <c r="A212" s="67"/>
      <c r="B212" s="55"/>
      <c r="C212" s="68"/>
      <c r="D212" s="69"/>
      <c r="E212" s="69"/>
      <c r="F212" s="69"/>
      <c r="G212" s="69"/>
      <c r="H212" s="69"/>
      <c r="I212" s="69"/>
      <c r="J212" s="69"/>
      <c r="K212" s="69"/>
      <c r="L212" s="69"/>
      <c r="M212" s="69"/>
      <c r="N212" s="69"/>
      <c r="O212" s="69"/>
      <c r="P212" s="69"/>
      <c r="Q212" s="69"/>
      <c r="R212" s="69"/>
      <c r="S212" s="69"/>
      <c r="T212" s="69"/>
      <c r="U212" s="69"/>
      <c r="V212" s="69"/>
      <c r="W212" s="69"/>
      <c r="X212" s="69"/>
      <c r="Y212" s="69"/>
      <c r="Z212" s="69"/>
    </row>
    <row r="213" spans="1:26" ht="19.5" customHeight="1" x14ac:dyDescent="0.2">
      <c r="A213" s="67"/>
      <c r="B213" s="55"/>
      <c r="C213" s="68"/>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spans="1:26" ht="19.5" customHeight="1" x14ac:dyDescent="0.2">
      <c r="A214" s="67"/>
      <c r="B214" s="55"/>
      <c r="C214" s="68"/>
      <c r="D214" s="69"/>
      <c r="E214" s="69"/>
      <c r="F214" s="69"/>
      <c r="G214" s="69"/>
      <c r="H214" s="69"/>
      <c r="I214" s="69"/>
      <c r="J214" s="69"/>
      <c r="K214" s="69"/>
      <c r="L214" s="69"/>
      <c r="M214" s="69"/>
      <c r="N214" s="69"/>
      <c r="O214" s="69"/>
      <c r="P214" s="69"/>
      <c r="Q214" s="69"/>
      <c r="R214" s="69"/>
      <c r="S214" s="69"/>
      <c r="T214" s="69"/>
      <c r="U214" s="69"/>
      <c r="V214" s="69"/>
      <c r="W214" s="69"/>
      <c r="X214" s="69"/>
      <c r="Y214" s="69"/>
      <c r="Z214" s="69"/>
    </row>
    <row r="215" spans="1:26" ht="19.5" customHeight="1" x14ac:dyDescent="0.2">
      <c r="A215" s="67"/>
      <c r="B215" s="55"/>
      <c r="C215" s="68"/>
      <c r="D215" s="69"/>
      <c r="E215" s="69"/>
      <c r="F215" s="69"/>
      <c r="G215" s="69"/>
      <c r="H215" s="69"/>
      <c r="I215" s="69"/>
      <c r="J215" s="69"/>
      <c r="K215" s="69"/>
      <c r="L215" s="69"/>
      <c r="M215" s="69"/>
      <c r="N215" s="69"/>
      <c r="O215" s="69"/>
      <c r="P215" s="69"/>
      <c r="Q215" s="69"/>
      <c r="R215" s="69"/>
      <c r="S215" s="69"/>
      <c r="T215" s="69"/>
      <c r="U215" s="69"/>
      <c r="V215" s="69"/>
      <c r="W215" s="69"/>
      <c r="X215" s="69"/>
      <c r="Y215" s="69"/>
      <c r="Z215" s="69"/>
    </row>
    <row r="216" spans="1:26" ht="19.5" customHeight="1" x14ac:dyDescent="0.2">
      <c r="A216" s="67"/>
      <c r="B216" s="55"/>
      <c r="C216" s="68"/>
      <c r="D216" s="69"/>
      <c r="E216" s="69"/>
      <c r="F216" s="69"/>
      <c r="G216" s="69"/>
      <c r="H216" s="69"/>
      <c r="I216" s="69"/>
      <c r="J216" s="69"/>
      <c r="K216" s="69"/>
      <c r="L216" s="69"/>
      <c r="M216" s="69"/>
      <c r="N216" s="69"/>
      <c r="O216" s="69"/>
      <c r="P216" s="69"/>
      <c r="Q216" s="69"/>
      <c r="R216" s="69"/>
      <c r="S216" s="69"/>
      <c r="T216" s="69"/>
      <c r="U216" s="69"/>
      <c r="V216" s="69"/>
      <c r="W216" s="69"/>
      <c r="X216" s="69"/>
      <c r="Y216" s="69"/>
      <c r="Z216" s="69"/>
    </row>
    <row r="217" spans="1:26" ht="19.5" customHeight="1" x14ac:dyDescent="0.2">
      <c r="A217" s="67"/>
      <c r="B217" s="55"/>
      <c r="C217" s="68"/>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spans="1:26" ht="19.5" customHeight="1" x14ac:dyDescent="0.2">
      <c r="A218" s="67"/>
      <c r="B218" s="55"/>
      <c r="C218" s="68"/>
      <c r="D218" s="69"/>
      <c r="E218" s="69"/>
      <c r="F218" s="69"/>
      <c r="G218" s="69"/>
      <c r="H218" s="69"/>
      <c r="I218" s="69"/>
      <c r="J218" s="69"/>
      <c r="K218" s="69"/>
      <c r="L218" s="69"/>
      <c r="M218" s="69"/>
      <c r="N218" s="69"/>
      <c r="O218" s="69"/>
      <c r="P218" s="69"/>
      <c r="Q218" s="69"/>
      <c r="R218" s="69"/>
      <c r="S218" s="69"/>
      <c r="T218" s="69"/>
      <c r="U218" s="69"/>
      <c r="V218" s="69"/>
      <c r="W218" s="69"/>
      <c r="X218" s="69"/>
      <c r="Y218" s="69"/>
      <c r="Z218" s="69"/>
    </row>
    <row r="219" spans="1:26" ht="19.5" customHeight="1" x14ac:dyDescent="0.2">
      <c r="A219" s="67"/>
      <c r="B219" s="55"/>
      <c r="C219" s="68"/>
      <c r="D219" s="69"/>
      <c r="E219" s="69"/>
      <c r="F219" s="69"/>
      <c r="G219" s="69"/>
      <c r="H219" s="69"/>
      <c r="I219" s="69"/>
      <c r="J219" s="69"/>
      <c r="K219" s="69"/>
      <c r="L219" s="69"/>
      <c r="M219" s="69"/>
      <c r="N219" s="69"/>
      <c r="O219" s="69"/>
      <c r="P219" s="69"/>
      <c r="Q219" s="69"/>
      <c r="R219" s="69"/>
      <c r="S219" s="69"/>
      <c r="T219" s="69"/>
      <c r="U219" s="69"/>
      <c r="V219" s="69"/>
      <c r="W219" s="69"/>
      <c r="X219" s="69"/>
      <c r="Y219" s="69"/>
      <c r="Z219" s="69"/>
    </row>
    <row r="220" spans="1:26" ht="19.5" customHeight="1" x14ac:dyDescent="0.2">
      <c r="A220" s="67"/>
      <c r="B220" s="55"/>
      <c r="C220" s="68"/>
      <c r="D220" s="69"/>
      <c r="E220" s="69"/>
      <c r="F220" s="69"/>
      <c r="G220" s="69"/>
      <c r="H220" s="69"/>
      <c r="I220" s="69"/>
      <c r="J220" s="69"/>
      <c r="K220" s="69"/>
      <c r="L220" s="69"/>
      <c r="M220" s="69"/>
      <c r="N220" s="69"/>
      <c r="O220" s="69"/>
      <c r="P220" s="69"/>
      <c r="Q220" s="69"/>
      <c r="R220" s="69"/>
      <c r="S220" s="69"/>
      <c r="T220" s="69"/>
      <c r="U220" s="69"/>
      <c r="V220" s="69"/>
      <c r="W220" s="69"/>
      <c r="X220" s="69"/>
      <c r="Y220" s="69"/>
      <c r="Z220" s="69"/>
    </row>
    <row r="221" spans="1:26" ht="19.5" customHeight="1" x14ac:dyDescent="0.2">
      <c r="A221" s="67"/>
      <c r="B221" s="55"/>
      <c r="C221" s="68"/>
      <c r="D221" s="69"/>
      <c r="E221" s="69"/>
      <c r="F221" s="69"/>
      <c r="G221" s="69"/>
      <c r="H221" s="69"/>
      <c r="I221" s="69"/>
      <c r="J221" s="69"/>
      <c r="K221" s="69"/>
      <c r="L221" s="69"/>
      <c r="M221" s="69"/>
      <c r="N221" s="69"/>
      <c r="O221" s="69"/>
      <c r="P221" s="69"/>
      <c r="Q221" s="69"/>
      <c r="R221" s="69"/>
      <c r="S221" s="69"/>
      <c r="T221" s="69"/>
      <c r="U221" s="69"/>
      <c r="V221" s="69"/>
      <c r="W221" s="69"/>
      <c r="X221" s="69"/>
      <c r="Y221" s="69"/>
      <c r="Z221" s="69"/>
    </row>
    <row r="222" spans="1:26" ht="19.5" customHeight="1" x14ac:dyDescent="0.2">
      <c r="A222" s="67"/>
      <c r="B222" s="55"/>
      <c r="C222" s="68"/>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spans="1:26" ht="19.5" customHeight="1" x14ac:dyDescent="0.2">
      <c r="A223" s="67"/>
      <c r="B223" s="55"/>
      <c r="C223" s="68"/>
      <c r="D223" s="69"/>
      <c r="E223" s="69"/>
      <c r="F223" s="69"/>
      <c r="G223" s="69"/>
      <c r="H223" s="69"/>
      <c r="I223" s="69"/>
      <c r="J223" s="69"/>
      <c r="K223" s="69"/>
      <c r="L223" s="69"/>
      <c r="M223" s="69"/>
      <c r="N223" s="69"/>
      <c r="O223" s="69"/>
      <c r="P223" s="69"/>
      <c r="Q223" s="69"/>
      <c r="R223" s="69"/>
      <c r="S223" s="69"/>
      <c r="T223" s="69"/>
      <c r="U223" s="69"/>
      <c r="V223" s="69"/>
      <c r="W223" s="69"/>
      <c r="X223" s="69"/>
      <c r="Y223" s="69"/>
      <c r="Z223" s="69"/>
    </row>
    <row r="224" spans="1:26" ht="19.5" customHeight="1" x14ac:dyDescent="0.2">
      <c r="A224" s="67"/>
      <c r="B224" s="55"/>
      <c r="C224" s="68"/>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spans="1:26" ht="19.5" customHeight="1" x14ac:dyDescent="0.2">
      <c r="A225" s="67"/>
      <c r="B225" s="55"/>
      <c r="C225" s="68"/>
      <c r="D225" s="69"/>
      <c r="E225" s="69"/>
      <c r="F225" s="69"/>
      <c r="G225" s="69"/>
      <c r="H225" s="69"/>
      <c r="I225" s="69"/>
      <c r="J225" s="69"/>
      <c r="K225" s="69"/>
      <c r="L225" s="69"/>
      <c r="M225" s="69"/>
      <c r="N225" s="69"/>
      <c r="O225" s="69"/>
      <c r="P225" s="69"/>
      <c r="Q225" s="69"/>
      <c r="R225" s="69"/>
      <c r="S225" s="69"/>
      <c r="T225" s="69"/>
      <c r="U225" s="69"/>
      <c r="V225" s="69"/>
      <c r="W225" s="69"/>
      <c r="X225" s="69"/>
      <c r="Y225" s="69"/>
      <c r="Z225" s="69"/>
    </row>
    <row r="226" spans="1:26" ht="19.5" customHeight="1" x14ac:dyDescent="0.2">
      <c r="A226" s="67"/>
      <c r="B226" s="55"/>
      <c r="C226" s="68"/>
      <c r="D226" s="69"/>
      <c r="E226" s="69"/>
      <c r="F226" s="69"/>
      <c r="G226" s="69"/>
      <c r="H226" s="69"/>
      <c r="I226" s="69"/>
      <c r="J226" s="69"/>
      <c r="K226" s="69"/>
      <c r="L226" s="69"/>
      <c r="M226" s="69"/>
      <c r="N226" s="69"/>
      <c r="O226" s="69"/>
      <c r="P226" s="69"/>
      <c r="Q226" s="69"/>
      <c r="R226" s="69"/>
      <c r="S226" s="69"/>
      <c r="T226" s="69"/>
      <c r="U226" s="69"/>
      <c r="V226" s="69"/>
      <c r="W226" s="69"/>
      <c r="X226" s="69"/>
      <c r="Y226" s="69"/>
      <c r="Z226" s="69"/>
    </row>
    <row r="227" spans="1:26" ht="19.5" customHeight="1" x14ac:dyDescent="0.2">
      <c r="A227" s="67"/>
      <c r="B227" s="55"/>
      <c r="C227" s="68"/>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spans="1:26" ht="19.5" customHeight="1" x14ac:dyDescent="0.2">
      <c r="A228" s="67"/>
      <c r="B228" s="55"/>
      <c r="C228" s="68"/>
      <c r="D228" s="69"/>
      <c r="E228" s="69"/>
      <c r="F228" s="69"/>
      <c r="G228" s="69"/>
      <c r="H228" s="69"/>
      <c r="I228" s="69"/>
      <c r="J228" s="69"/>
      <c r="K228" s="69"/>
      <c r="L228" s="69"/>
      <c r="M228" s="69"/>
      <c r="N228" s="69"/>
      <c r="O228" s="69"/>
      <c r="P228" s="69"/>
      <c r="Q228" s="69"/>
      <c r="R228" s="69"/>
      <c r="S228" s="69"/>
      <c r="T228" s="69"/>
      <c r="U228" s="69"/>
      <c r="V228" s="69"/>
      <c r="W228" s="69"/>
      <c r="X228" s="69"/>
      <c r="Y228" s="69"/>
      <c r="Z228" s="69"/>
    </row>
    <row r="229" spans="1:26" ht="19.5" customHeight="1" x14ac:dyDescent="0.2">
      <c r="A229" s="67"/>
      <c r="B229" s="55"/>
      <c r="C229" s="68"/>
      <c r="D229" s="69"/>
      <c r="E229" s="69"/>
      <c r="F229" s="69"/>
      <c r="G229" s="69"/>
      <c r="H229" s="69"/>
      <c r="I229" s="69"/>
      <c r="J229" s="69"/>
      <c r="K229" s="69"/>
      <c r="L229" s="69"/>
      <c r="M229" s="69"/>
      <c r="N229" s="69"/>
      <c r="O229" s="69"/>
      <c r="P229" s="69"/>
      <c r="Q229" s="69"/>
      <c r="R229" s="69"/>
      <c r="S229" s="69"/>
      <c r="T229" s="69"/>
      <c r="U229" s="69"/>
      <c r="V229" s="69"/>
      <c r="W229" s="69"/>
      <c r="X229" s="69"/>
      <c r="Y229" s="69"/>
      <c r="Z229" s="69"/>
    </row>
    <row r="230" spans="1:26" ht="19.5" customHeight="1" x14ac:dyDescent="0.2">
      <c r="A230" s="67"/>
      <c r="B230" s="55"/>
      <c r="C230" s="68"/>
      <c r="D230" s="69"/>
      <c r="E230" s="69"/>
      <c r="F230" s="69"/>
      <c r="G230" s="69"/>
      <c r="H230" s="69"/>
      <c r="I230" s="69"/>
      <c r="J230" s="69"/>
      <c r="K230" s="69"/>
      <c r="L230" s="69"/>
      <c r="M230" s="69"/>
      <c r="N230" s="69"/>
      <c r="O230" s="69"/>
      <c r="P230" s="69"/>
      <c r="Q230" s="69"/>
      <c r="R230" s="69"/>
      <c r="S230" s="69"/>
      <c r="T230" s="69"/>
      <c r="U230" s="69"/>
      <c r="V230" s="69"/>
      <c r="W230" s="69"/>
      <c r="X230" s="69"/>
      <c r="Y230" s="69"/>
      <c r="Z230" s="69"/>
    </row>
    <row r="231" spans="1:26" ht="19.5" customHeight="1" x14ac:dyDescent="0.2">
      <c r="A231" s="67"/>
      <c r="B231" s="55"/>
      <c r="C231" s="68"/>
      <c r="D231" s="69"/>
      <c r="E231" s="69"/>
      <c r="F231" s="69"/>
      <c r="G231" s="69"/>
      <c r="H231" s="69"/>
      <c r="I231" s="69"/>
      <c r="J231" s="69"/>
      <c r="K231" s="69"/>
      <c r="L231" s="69"/>
      <c r="M231" s="69"/>
      <c r="N231" s="69"/>
      <c r="O231" s="69"/>
      <c r="P231" s="69"/>
      <c r="Q231" s="69"/>
      <c r="R231" s="69"/>
      <c r="S231" s="69"/>
      <c r="T231" s="69"/>
      <c r="U231" s="69"/>
      <c r="V231" s="69"/>
      <c r="W231" s="69"/>
      <c r="X231" s="69"/>
      <c r="Y231" s="69"/>
      <c r="Z231" s="69"/>
    </row>
    <row r="232" spans="1:26" ht="19.5" customHeight="1" x14ac:dyDescent="0.2">
      <c r="A232" s="70"/>
      <c r="B232" s="55"/>
      <c r="C232" s="68"/>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9.5" customHeight="1" x14ac:dyDescent="0.2">
      <c r="A233" s="70"/>
      <c r="B233" s="55"/>
      <c r="C233" s="68"/>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9.5" customHeight="1" x14ac:dyDescent="0.2">
      <c r="A234" s="70"/>
      <c r="B234" s="55"/>
      <c r="C234" s="68"/>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9.5" customHeight="1" x14ac:dyDescent="0.2">
      <c r="A235" s="70"/>
      <c r="B235" s="55"/>
      <c r="C235" s="68"/>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9.5" customHeight="1" x14ac:dyDescent="0.2">
      <c r="A236" s="70"/>
      <c r="B236" s="55"/>
      <c r="C236" s="68"/>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9.5" customHeight="1" x14ac:dyDescent="0.2">
      <c r="A237" s="70"/>
      <c r="B237" s="55"/>
      <c r="C237" s="68"/>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9.5" customHeight="1" x14ac:dyDescent="0.2">
      <c r="A238" s="70"/>
      <c r="B238" s="55"/>
      <c r="C238" s="68"/>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9.5" customHeight="1" x14ac:dyDescent="0.2">
      <c r="A239" s="70"/>
      <c r="B239" s="55"/>
      <c r="C239" s="68"/>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9.5" customHeight="1" x14ac:dyDescent="0.2">
      <c r="A240" s="70"/>
      <c r="B240" s="55"/>
      <c r="C240" s="68"/>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9.5" customHeight="1" x14ac:dyDescent="0.2">
      <c r="A241" s="70"/>
      <c r="B241" s="55"/>
      <c r="C241" s="68"/>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9.5" customHeight="1" x14ac:dyDescent="0.2">
      <c r="A242" s="70"/>
      <c r="B242" s="55"/>
      <c r="C242" s="68"/>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9.5" customHeight="1" x14ac:dyDescent="0.2">
      <c r="A243" s="70"/>
      <c r="B243" s="55"/>
      <c r="C243" s="68"/>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9.5" customHeight="1" x14ac:dyDescent="0.2">
      <c r="A244" s="70"/>
      <c r="B244" s="55"/>
      <c r="C244" s="68"/>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9.5" customHeight="1" x14ac:dyDescent="0.2">
      <c r="A245" s="70"/>
      <c r="B245" s="55"/>
      <c r="C245" s="68"/>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9.5" customHeight="1" x14ac:dyDescent="0.2">
      <c r="A246" s="70"/>
      <c r="B246" s="55"/>
      <c r="C246" s="68"/>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9.5" customHeight="1" x14ac:dyDescent="0.2">
      <c r="A247" s="70"/>
      <c r="B247" s="55"/>
      <c r="C247" s="68"/>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9.5" customHeight="1" x14ac:dyDescent="0.2">
      <c r="A248" s="70"/>
      <c r="B248" s="55"/>
      <c r="C248" s="68"/>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9.5" customHeight="1" x14ac:dyDescent="0.2">
      <c r="A249" s="70"/>
      <c r="B249" s="55"/>
      <c r="C249" s="68"/>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9.5" customHeight="1" x14ac:dyDescent="0.2">
      <c r="A250" s="70"/>
      <c r="B250" s="55"/>
      <c r="C250" s="68"/>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9.5" customHeight="1" x14ac:dyDescent="0.2">
      <c r="A251" s="70"/>
      <c r="B251" s="55"/>
      <c r="C251" s="68"/>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9.5" customHeight="1" x14ac:dyDescent="0.2">
      <c r="A252" s="70"/>
      <c r="B252" s="55"/>
      <c r="C252" s="68"/>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9.5" customHeight="1" x14ac:dyDescent="0.2">
      <c r="A253" s="70"/>
      <c r="B253" s="55"/>
      <c r="C253" s="68"/>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9.5" customHeight="1" x14ac:dyDescent="0.2">
      <c r="A254" s="70"/>
      <c r="B254" s="55"/>
      <c r="C254" s="68"/>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9.5" customHeight="1" x14ac:dyDescent="0.2">
      <c r="A255" s="55"/>
      <c r="B255" s="55"/>
      <c r="C255" s="68"/>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9.5" customHeight="1" x14ac:dyDescent="0.2">
      <c r="A256" s="55"/>
      <c r="B256" s="55"/>
      <c r="C256" s="68"/>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9.5" customHeight="1" x14ac:dyDescent="0.2">
      <c r="A257" s="70"/>
      <c r="B257" s="55"/>
      <c r="C257" s="68"/>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9.5" customHeight="1" x14ac:dyDescent="0.2">
      <c r="A258" s="55"/>
      <c r="B258" s="55"/>
      <c r="C258" s="68"/>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9.5" customHeight="1" x14ac:dyDescent="0.2">
      <c r="A259" s="55"/>
      <c r="B259" s="55"/>
      <c r="C259" s="68"/>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9.5" customHeight="1" x14ac:dyDescent="0.2">
      <c r="A260" s="55"/>
      <c r="B260" s="55"/>
      <c r="C260" s="68"/>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9.5" customHeight="1" x14ac:dyDescent="0.2">
      <c r="A261" s="70"/>
      <c r="B261" s="55"/>
      <c r="C261" s="68"/>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9.5" customHeight="1" x14ac:dyDescent="0.2">
      <c r="A262" s="55"/>
      <c r="B262" s="55"/>
      <c r="C262" s="68"/>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9.5" customHeight="1" x14ac:dyDescent="0.2">
      <c r="A263" s="55"/>
      <c r="B263" s="55"/>
      <c r="C263" s="68"/>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9.5" customHeight="1" x14ac:dyDescent="0.2">
      <c r="A264" s="55"/>
      <c r="B264" s="55"/>
      <c r="C264" s="68"/>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9.5" customHeight="1" x14ac:dyDescent="0.2">
      <c r="A265" s="55"/>
      <c r="B265" s="55"/>
      <c r="C265" s="68"/>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9.5" customHeight="1" x14ac:dyDescent="0.2">
      <c r="A266" s="55"/>
      <c r="B266" s="55"/>
      <c r="C266" s="68"/>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9.5" customHeight="1" x14ac:dyDescent="0.2">
      <c r="A267" s="72"/>
      <c r="B267" s="50"/>
      <c r="C267" s="51"/>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spans="1:26" ht="19.5" customHeight="1" x14ac:dyDescent="0.2">
      <c r="A268" s="72"/>
      <c r="B268" s="50"/>
      <c r="C268" s="51"/>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spans="1:26" ht="19.5" customHeight="1" x14ac:dyDescent="0.2">
      <c r="A269" s="72"/>
      <c r="B269" s="50"/>
      <c r="C269" s="51"/>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spans="1:26" ht="19.5" customHeight="1" x14ac:dyDescent="0.2">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9.5" customHeight="1" x14ac:dyDescent="0.2">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row>
    <row r="272" spans="1:26" ht="19.5" customHeight="1" x14ac:dyDescent="0.2">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9.5" customHeight="1" x14ac:dyDescent="0.2">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9.5" customHeight="1" x14ac:dyDescent="0.2">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spans="1:26" ht="19.5" customHeight="1" x14ac:dyDescent="0.2">
      <c r="A275" s="47"/>
      <c r="B275" s="50"/>
      <c r="C275" s="51"/>
      <c r="D275" s="47"/>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9.5" customHeight="1" x14ac:dyDescent="0.2">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spans="1:26" ht="19.5" customHeight="1" x14ac:dyDescent="0.2">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spans="1:26" ht="19.5" customHeight="1" x14ac:dyDescent="0.2">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spans="1:26" ht="19.5" customHeight="1" x14ac:dyDescent="0.2">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spans="1:26" ht="19.5" customHeight="1" x14ac:dyDescent="0.2">
      <c r="A280" s="47"/>
      <c r="B280" s="50"/>
      <c r="C280" s="51"/>
      <c r="D280" s="47"/>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9.5" customHeight="1" x14ac:dyDescent="0.2">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ht="19.5" customHeight="1" x14ac:dyDescent="0.2">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9.5" customHeight="1" x14ac:dyDescent="0.2">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9.5" customHeight="1" x14ac:dyDescent="0.2">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9.5" customHeight="1" x14ac:dyDescent="0.2">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spans="1:26" ht="19.5" customHeight="1" x14ac:dyDescent="0.2">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spans="1:26" ht="19.5" customHeight="1" x14ac:dyDescent="0.2">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spans="1:26" ht="19.5" customHeight="1" x14ac:dyDescent="0.2">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spans="1:26" ht="19.5" customHeight="1" x14ac:dyDescent="0.2">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spans="1:26" ht="19.5" customHeight="1" x14ac:dyDescent="0.2">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spans="1:26" ht="19.5" customHeight="1" x14ac:dyDescent="0.2">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ht="19.5" customHeight="1" x14ac:dyDescent="0.2">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spans="1:26" ht="19.5" customHeight="1" x14ac:dyDescent="0.2">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spans="1:26" ht="19.5" customHeight="1" x14ac:dyDescent="0.2">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spans="1:26" ht="19.5" customHeight="1" x14ac:dyDescent="0.2">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spans="1:26" ht="19.5" customHeight="1" x14ac:dyDescent="0.2">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spans="1:26" ht="19.5" customHeight="1" x14ac:dyDescent="0.2">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spans="1:26" ht="19.5" customHeight="1" x14ac:dyDescent="0.2">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9.5" customHeight="1" x14ac:dyDescent="0.2">
      <c r="A299" s="47"/>
      <c r="B299" s="50"/>
      <c r="C299" s="51"/>
      <c r="D299" s="47"/>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9.5" customHeight="1" x14ac:dyDescent="0.2">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spans="1:26" ht="19.5" customHeight="1" x14ac:dyDescent="0.2">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9.5" customHeight="1" x14ac:dyDescent="0.2">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9.5" customHeight="1" x14ac:dyDescent="0.2">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9.5" customHeight="1" x14ac:dyDescent="0.2">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9.5" customHeight="1" x14ac:dyDescent="0.2">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9.5" customHeight="1" x14ac:dyDescent="0.2">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9.5" customHeight="1" x14ac:dyDescent="0.2">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9.5" customHeight="1" x14ac:dyDescent="0.2">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9.5" customHeight="1" x14ac:dyDescent="0.2">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9.5" customHeight="1" x14ac:dyDescent="0.2">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9.5" customHeight="1" x14ac:dyDescent="0.2">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9.5" customHeight="1" x14ac:dyDescent="0.2">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9.5" customHeight="1" x14ac:dyDescent="0.2">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9.5" customHeight="1" x14ac:dyDescent="0.2">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9.5" customHeight="1" x14ac:dyDescent="0.2">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9.5" customHeight="1" x14ac:dyDescent="0.2">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9.5" customHeight="1" x14ac:dyDescent="0.2">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9.5" customHeight="1" x14ac:dyDescent="0.2">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9.5" customHeight="1" x14ac:dyDescent="0.2">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9.5" customHeight="1" x14ac:dyDescent="0.2">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9.5" customHeight="1" x14ac:dyDescent="0.2">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spans="1:26" ht="19.5" customHeight="1" x14ac:dyDescent="0.2">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spans="1:26" ht="19.5" customHeight="1" x14ac:dyDescent="0.2">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9.5" customHeight="1" x14ac:dyDescent="0.2">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9.5" customHeight="1" x14ac:dyDescent="0.2">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spans="1:26" ht="19.5" customHeight="1" x14ac:dyDescent="0.2">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9.5" customHeight="1" x14ac:dyDescent="0.2">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9.5" customHeight="1" x14ac:dyDescent="0.2">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spans="1:26" ht="19.5" customHeight="1" x14ac:dyDescent="0.2">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9.5" customHeight="1" x14ac:dyDescent="0.2">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9.5" customHeight="1" x14ac:dyDescent="0.2">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9.5" customHeight="1" x14ac:dyDescent="0.2">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9.5" customHeight="1" x14ac:dyDescent="0.2">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9.5" customHeight="1" x14ac:dyDescent="0.2">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9.5" customHeight="1" x14ac:dyDescent="0.2">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9.5" customHeight="1" x14ac:dyDescent="0.2">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9.5" customHeight="1" x14ac:dyDescent="0.2">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9.5" customHeight="1" x14ac:dyDescent="0.2">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9.5" customHeight="1" x14ac:dyDescent="0.2">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9.5" customHeight="1" x14ac:dyDescent="0.2">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9.5" customHeight="1" x14ac:dyDescent="0.2">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9.5" customHeight="1" x14ac:dyDescent="0.2">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9.5" customHeight="1" x14ac:dyDescent="0.2">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9.5" customHeight="1" x14ac:dyDescent="0.2">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9.5" customHeight="1" x14ac:dyDescent="0.2">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9.5" customHeight="1" x14ac:dyDescent="0.2">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9.5" customHeight="1" x14ac:dyDescent="0.2">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9.5" customHeight="1" x14ac:dyDescent="0.2">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9.5" customHeight="1" x14ac:dyDescent="0.2">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9.5" customHeight="1" x14ac:dyDescent="0.2">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9.5" customHeight="1" x14ac:dyDescent="0.2">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9.5" customHeight="1" x14ac:dyDescent="0.2">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9.5" customHeight="1" x14ac:dyDescent="0.2">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9.5" customHeight="1" x14ac:dyDescent="0.2">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9.5" customHeight="1" x14ac:dyDescent="0.2">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9.5" customHeight="1" x14ac:dyDescent="0.2">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9.5" customHeight="1" x14ac:dyDescent="0.2">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9.5" customHeight="1" x14ac:dyDescent="0.2">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9.5" customHeight="1" x14ac:dyDescent="0.2">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9.5" customHeight="1" x14ac:dyDescent="0.2">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9.5" customHeight="1" x14ac:dyDescent="0.2">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9.5" customHeight="1" x14ac:dyDescent="0.2">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9.5" customHeight="1" x14ac:dyDescent="0.2">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9.5" customHeight="1" x14ac:dyDescent="0.2">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9.5" customHeight="1" x14ac:dyDescent="0.2">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9.5" customHeight="1" x14ac:dyDescent="0.2">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9.5" customHeight="1" x14ac:dyDescent="0.2">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9.5" customHeight="1" x14ac:dyDescent="0.2">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9.5" customHeight="1" x14ac:dyDescent="0.2">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9.5" customHeight="1" x14ac:dyDescent="0.2">
      <c r="A370" s="47"/>
      <c r="B370" s="50"/>
      <c r="C370" s="51"/>
      <c r="D370" s="47"/>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9.5" customHeight="1" x14ac:dyDescent="0.2">
      <c r="A371" s="47"/>
      <c r="B371" s="50"/>
      <c r="C371" s="51"/>
      <c r="D371" s="47"/>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9.5" customHeight="1" x14ac:dyDescent="0.2">
      <c r="A372" s="47"/>
      <c r="B372" s="50"/>
      <c r="C372" s="51"/>
      <c r="D372" s="47"/>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9.5" customHeight="1" x14ac:dyDescent="0.2">
      <c r="A373" s="47"/>
      <c r="B373" s="50"/>
      <c r="C373" s="51"/>
      <c r="D373" s="47"/>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9.5" customHeight="1" x14ac:dyDescent="0.2">
      <c r="A374" s="47"/>
      <c r="B374" s="50"/>
      <c r="C374" s="51"/>
      <c r="D374" s="47"/>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9.5" customHeight="1" x14ac:dyDescent="0.2">
      <c r="A375" s="47"/>
      <c r="B375" s="50"/>
      <c r="C375" s="51"/>
      <c r="D375" s="47"/>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9.5" customHeight="1" x14ac:dyDescent="0.2">
      <c r="A376" s="47"/>
      <c r="B376" s="50"/>
      <c r="C376" s="51"/>
      <c r="D376" s="47"/>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9.5" customHeight="1" x14ac:dyDescent="0.2">
      <c r="A377" s="47"/>
      <c r="B377" s="50"/>
      <c r="C377" s="51"/>
      <c r="D377" s="47"/>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9.5" customHeight="1" x14ac:dyDescent="0.2">
      <c r="A378" s="47"/>
      <c r="B378" s="50"/>
      <c r="C378" s="51"/>
      <c r="D378" s="47"/>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9.5" customHeight="1" x14ac:dyDescent="0.2">
      <c r="A379" s="47"/>
      <c r="B379" s="50"/>
      <c r="C379" s="51"/>
      <c r="D379" s="47"/>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9.5" customHeight="1" x14ac:dyDescent="0.2">
      <c r="A380" s="47"/>
      <c r="B380" s="50"/>
      <c r="C380" s="51"/>
      <c r="D380" s="47"/>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9.5" customHeight="1" x14ac:dyDescent="0.2">
      <c r="A381" s="47"/>
      <c r="B381" s="50"/>
      <c r="C381" s="51"/>
      <c r="D381" s="47"/>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9.5" customHeight="1" x14ac:dyDescent="0.2">
      <c r="A382" s="47"/>
      <c r="B382" s="50"/>
      <c r="C382" s="51"/>
      <c r="D382" s="47"/>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9.5" customHeight="1" x14ac:dyDescent="0.2">
      <c r="A383" s="47"/>
      <c r="B383" s="50"/>
      <c r="C383" s="51"/>
      <c r="D383" s="47"/>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9.5" customHeight="1" x14ac:dyDescent="0.2">
      <c r="A384" s="47"/>
      <c r="B384" s="50"/>
      <c r="C384" s="51"/>
      <c r="D384" s="47"/>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9.5" customHeight="1" x14ac:dyDescent="0.2">
      <c r="A385" s="47"/>
      <c r="B385" s="50"/>
      <c r="C385" s="51"/>
      <c r="D385" s="47"/>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9.5" customHeight="1" x14ac:dyDescent="0.2">
      <c r="A386" s="47"/>
      <c r="B386" s="50"/>
      <c r="C386" s="51"/>
      <c r="D386" s="47"/>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9.5" customHeight="1" x14ac:dyDescent="0.2">
      <c r="A387" s="47"/>
      <c r="B387" s="50"/>
      <c r="C387" s="51"/>
      <c r="D387" s="47"/>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9.5" customHeight="1" x14ac:dyDescent="0.2">
      <c r="A388" s="47"/>
      <c r="B388" s="50"/>
      <c r="C388" s="51"/>
      <c r="D388" s="47"/>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9.5" customHeight="1" x14ac:dyDescent="0.2">
      <c r="A389" s="47"/>
      <c r="B389" s="50"/>
      <c r="C389" s="51"/>
      <c r="D389" s="47"/>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9.5" customHeight="1" x14ac:dyDescent="0.2">
      <c r="A390" s="47"/>
      <c r="B390" s="50"/>
      <c r="C390" s="51"/>
      <c r="D390" s="47"/>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9.5" customHeight="1" x14ac:dyDescent="0.2">
      <c r="A391" s="47"/>
      <c r="B391" s="50"/>
      <c r="C391" s="51"/>
      <c r="D391" s="47"/>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9.5" customHeight="1" x14ac:dyDescent="0.2">
      <c r="A392" s="47"/>
      <c r="B392" s="50"/>
      <c r="C392" s="51"/>
      <c r="D392" s="47"/>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9.5" customHeight="1" x14ac:dyDescent="0.2">
      <c r="A393" s="47"/>
      <c r="B393" s="50"/>
      <c r="C393" s="51"/>
      <c r="D393" s="47"/>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9.5" customHeight="1" x14ac:dyDescent="0.2">
      <c r="A394" s="47"/>
      <c r="B394" s="50"/>
      <c r="C394" s="51"/>
      <c r="D394" s="47"/>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9.5" customHeight="1" x14ac:dyDescent="0.2">
      <c r="A395" s="47"/>
      <c r="B395" s="50"/>
      <c r="C395" s="51"/>
      <c r="D395" s="47"/>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9.5" customHeight="1" x14ac:dyDescent="0.2">
      <c r="A396" s="47"/>
      <c r="B396" s="50"/>
      <c r="C396" s="51"/>
      <c r="D396" s="47"/>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9.5" customHeight="1" x14ac:dyDescent="0.2">
      <c r="A397" s="47"/>
      <c r="B397" s="50"/>
      <c r="C397" s="51"/>
      <c r="D397" s="47"/>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9.5" customHeight="1" x14ac:dyDescent="0.2">
      <c r="A398" s="47"/>
      <c r="B398" s="50"/>
      <c r="C398" s="51"/>
      <c r="D398" s="47"/>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9.5" customHeight="1" x14ac:dyDescent="0.2">
      <c r="A399" s="47"/>
      <c r="B399" s="50"/>
      <c r="C399" s="51"/>
      <c r="D399" s="47"/>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9.5" customHeight="1" x14ac:dyDescent="0.2">
      <c r="A400" s="47"/>
      <c r="B400" s="50"/>
      <c r="C400" s="51"/>
      <c r="D400" s="47"/>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9.5" customHeight="1" x14ac:dyDescent="0.2">
      <c r="A401" s="47"/>
      <c r="B401" s="50"/>
      <c r="C401" s="51"/>
      <c r="D401" s="47"/>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9.5" customHeight="1" x14ac:dyDescent="0.2">
      <c r="A402" s="47"/>
      <c r="B402" s="50"/>
      <c r="C402" s="51"/>
      <c r="D402" s="47"/>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9.5" customHeight="1" x14ac:dyDescent="0.2">
      <c r="A403" s="47"/>
      <c r="B403" s="50"/>
      <c r="C403" s="51"/>
      <c r="D403" s="47"/>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9.5" customHeight="1" x14ac:dyDescent="0.2">
      <c r="A404" s="47"/>
      <c r="B404" s="50"/>
      <c r="C404" s="51"/>
      <c r="D404" s="47"/>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9.5" customHeight="1" x14ac:dyDescent="0.2">
      <c r="A405" s="47"/>
      <c r="B405" s="50"/>
      <c r="C405" s="51"/>
      <c r="D405" s="47"/>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9.5" customHeight="1" x14ac:dyDescent="0.2">
      <c r="A406" s="47"/>
      <c r="B406" s="50"/>
      <c r="C406" s="51"/>
      <c r="D406" s="47"/>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9.5" customHeight="1" x14ac:dyDescent="0.2">
      <c r="A407" s="47"/>
      <c r="B407" s="50"/>
      <c r="C407" s="51"/>
      <c r="D407" s="47"/>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9.5" customHeight="1" x14ac:dyDescent="0.2">
      <c r="A408" s="47"/>
      <c r="B408" s="50"/>
      <c r="C408" s="51"/>
      <c r="D408" s="47"/>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9.5" customHeight="1" x14ac:dyDescent="0.2">
      <c r="A409" s="47"/>
      <c r="B409" s="50"/>
      <c r="C409" s="51"/>
      <c r="D409" s="47"/>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9.5" customHeight="1" x14ac:dyDescent="0.2">
      <c r="A410" s="47"/>
      <c r="B410" s="50"/>
      <c r="C410" s="51"/>
      <c r="D410" s="47"/>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9.5" customHeight="1" x14ac:dyDescent="0.2">
      <c r="A411" s="47"/>
      <c r="B411" s="50"/>
      <c r="C411" s="51"/>
      <c r="D411" s="47"/>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9.5" customHeight="1" x14ac:dyDescent="0.2">
      <c r="A412" s="47"/>
      <c r="B412" s="50"/>
      <c r="C412" s="51"/>
      <c r="D412" s="47"/>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9.5" customHeight="1" x14ac:dyDescent="0.2">
      <c r="A413" s="47"/>
      <c r="B413" s="50"/>
      <c r="C413" s="51"/>
      <c r="D413" s="47"/>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9.5" customHeight="1" x14ac:dyDescent="0.2">
      <c r="A414" s="47"/>
      <c r="B414" s="50"/>
      <c r="C414" s="51"/>
      <c r="D414" s="47"/>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9.5" customHeight="1" x14ac:dyDescent="0.2">
      <c r="A415" s="47"/>
      <c r="B415" s="50"/>
      <c r="C415" s="51"/>
      <c r="D415" s="47"/>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9.5" customHeight="1" x14ac:dyDescent="0.2">
      <c r="A416" s="47"/>
      <c r="B416" s="50"/>
      <c r="C416" s="51"/>
      <c r="D416" s="47"/>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9.5" customHeight="1" x14ac:dyDescent="0.2">
      <c r="A417" s="47"/>
      <c r="B417" s="50"/>
      <c r="C417" s="51"/>
      <c r="D417" s="47"/>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9.5" customHeight="1" x14ac:dyDescent="0.2">
      <c r="A418" s="47"/>
      <c r="B418" s="50"/>
      <c r="C418" s="51"/>
      <c r="D418" s="47"/>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9.5" customHeight="1" x14ac:dyDescent="0.2">
      <c r="A419" s="47"/>
      <c r="B419" s="50"/>
      <c r="C419" s="51"/>
      <c r="D419" s="47"/>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9.5" customHeight="1" x14ac:dyDescent="0.2">
      <c r="A420" s="47"/>
      <c r="B420" s="50"/>
      <c r="C420" s="51"/>
      <c r="D420" s="47"/>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9.5" customHeight="1" x14ac:dyDescent="0.2">
      <c r="A421" s="47"/>
      <c r="B421" s="50"/>
      <c r="C421" s="51"/>
      <c r="D421" s="47"/>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9.5" customHeight="1" x14ac:dyDescent="0.2">
      <c r="A422" s="47"/>
      <c r="B422" s="50"/>
      <c r="C422" s="51"/>
      <c r="D422" s="47"/>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9.5" customHeight="1" x14ac:dyDescent="0.2">
      <c r="A423" s="47"/>
      <c r="B423" s="50"/>
      <c r="C423" s="51"/>
      <c r="D423" s="47"/>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9.5" customHeight="1" x14ac:dyDescent="0.2">
      <c r="A424" s="47"/>
      <c r="B424" s="50"/>
      <c r="C424" s="51"/>
      <c r="D424" s="47"/>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9.5" customHeight="1" x14ac:dyDescent="0.2">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9.5" customHeight="1" x14ac:dyDescent="0.2">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9.5" customHeight="1" x14ac:dyDescent="0.2">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9.5" customHeight="1" x14ac:dyDescent="0.2">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9.5" customHeight="1" x14ac:dyDescent="0.2">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9.5" customHeight="1" x14ac:dyDescent="0.2">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9.5" customHeight="1" x14ac:dyDescent="0.2">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9.5" customHeight="1" x14ac:dyDescent="0.2">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9.5" customHeight="1" x14ac:dyDescent="0.2">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9.5" customHeight="1" x14ac:dyDescent="0.2">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9.5" customHeight="1" x14ac:dyDescent="0.2">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9.5" customHeight="1" x14ac:dyDescent="0.2">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9.5" customHeight="1" x14ac:dyDescent="0.2">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9.5" customHeight="1" x14ac:dyDescent="0.2">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9.5" customHeight="1" x14ac:dyDescent="0.2">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9.5" customHeight="1" x14ac:dyDescent="0.2">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9.5" customHeight="1" x14ac:dyDescent="0.2">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9.5" customHeight="1" x14ac:dyDescent="0.2">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9.5" customHeight="1" x14ac:dyDescent="0.2">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9.5" customHeight="1" x14ac:dyDescent="0.2">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9.5" customHeight="1" x14ac:dyDescent="0.2">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9.5" customHeight="1" x14ac:dyDescent="0.2">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9.5" customHeight="1" x14ac:dyDescent="0.2">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9.5" customHeight="1" x14ac:dyDescent="0.2">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9.5" customHeight="1" x14ac:dyDescent="0.2">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9.5" customHeight="1" x14ac:dyDescent="0.2">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9.5" customHeight="1" x14ac:dyDescent="0.2">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9.5" customHeight="1" x14ac:dyDescent="0.2">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9.5" customHeight="1" x14ac:dyDescent="0.2">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9.5" customHeight="1" x14ac:dyDescent="0.2">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9.5" customHeight="1" x14ac:dyDescent="0.2">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9.5" customHeight="1" x14ac:dyDescent="0.2">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9.5" customHeight="1" x14ac:dyDescent="0.2">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9.5" customHeight="1" x14ac:dyDescent="0.2">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9.5" customHeight="1" x14ac:dyDescent="0.2">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9.5" customHeight="1" x14ac:dyDescent="0.2">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9.5" customHeight="1" x14ac:dyDescent="0.2">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9.5" customHeight="1" x14ac:dyDescent="0.2">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9.5" customHeight="1" x14ac:dyDescent="0.2">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9.5" customHeight="1" x14ac:dyDescent="0.2">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9.5" customHeight="1" x14ac:dyDescent="0.2">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9.5" customHeight="1" x14ac:dyDescent="0.2">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9.5" customHeight="1" x14ac:dyDescent="0.2">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9.5" customHeight="1" x14ac:dyDescent="0.2">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9.5" customHeight="1" x14ac:dyDescent="0.2">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9.5" customHeight="1" x14ac:dyDescent="0.2">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9.5" customHeight="1" x14ac:dyDescent="0.2">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9.5" customHeight="1" x14ac:dyDescent="0.2">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9.5" customHeight="1" x14ac:dyDescent="0.2">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9.5" customHeight="1" x14ac:dyDescent="0.2">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9.5" customHeight="1" x14ac:dyDescent="0.2">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9.5" customHeight="1" x14ac:dyDescent="0.2">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9.5" customHeight="1" x14ac:dyDescent="0.2">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9.5" customHeight="1" x14ac:dyDescent="0.2">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9.5" customHeight="1" x14ac:dyDescent="0.2">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9.5" customHeight="1" x14ac:dyDescent="0.2">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9.5" customHeight="1" x14ac:dyDescent="0.2">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9.5" customHeight="1" x14ac:dyDescent="0.2">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9.5" customHeight="1" x14ac:dyDescent="0.2">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9.5" customHeight="1" x14ac:dyDescent="0.2">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9.5" customHeight="1" x14ac:dyDescent="0.2">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9.5" customHeight="1" x14ac:dyDescent="0.2">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9.5" customHeight="1" x14ac:dyDescent="0.2">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9.5" customHeight="1" x14ac:dyDescent="0.2">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9.5" customHeight="1" x14ac:dyDescent="0.2">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9.5" customHeight="1" x14ac:dyDescent="0.2">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9.5" customHeight="1" x14ac:dyDescent="0.2">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9.5" customHeight="1" x14ac:dyDescent="0.2">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9.5" customHeight="1" x14ac:dyDescent="0.2">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9.5" customHeight="1" x14ac:dyDescent="0.2">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9.5" customHeight="1" x14ac:dyDescent="0.2">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9.5" customHeight="1" x14ac:dyDescent="0.2">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9.5" customHeight="1" x14ac:dyDescent="0.2">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9.5" customHeight="1" x14ac:dyDescent="0.2">
      <c r="A498" s="47"/>
      <c r="B498" s="50"/>
      <c r="C498" s="51"/>
      <c r="D498" s="47"/>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9.5" customHeight="1" x14ac:dyDescent="0.2">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9.5" customHeight="1" x14ac:dyDescent="0.2">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9.5" customHeight="1" x14ac:dyDescent="0.2">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9.5" customHeight="1" x14ac:dyDescent="0.2">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9.5" customHeight="1" x14ac:dyDescent="0.2">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9.5" customHeight="1" x14ac:dyDescent="0.2">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9.5" customHeight="1" x14ac:dyDescent="0.2">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9.5" customHeight="1" x14ac:dyDescent="0.2">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9.5" customHeight="1" x14ac:dyDescent="0.2">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9.5" customHeight="1" x14ac:dyDescent="0.2">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9.5" customHeight="1" x14ac:dyDescent="0.2">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9.5" customHeight="1" x14ac:dyDescent="0.2">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9.5" customHeight="1" x14ac:dyDescent="0.2">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9.5" customHeight="1" x14ac:dyDescent="0.2">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9.5" customHeight="1" x14ac:dyDescent="0.2">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9.5" customHeight="1" x14ac:dyDescent="0.2">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9.5" customHeight="1" x14ac:dyDescent="0.2">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9.5" customHeight="1" x14ac:dyDescent="0.2">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9.5" customHeight="1" x14ac:dyDescent="0.2">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9.5" customHeight="1" x14ac:dyDescent="0.2">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9.5" customHeight="1" x14ac:dyDescent="0.2">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9.5" customHeight="1" x14ac:dyDescent="0.2">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9.5" customHeight="1" x14ac:dyDescent="0.2">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9.5" customHeight="1" x14ac:dyDescent="0.2">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9.5" customHeight="1" x14ac:dyDescent="0.2">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9.5" customHeight="1" x14ac:dyDescent="0.2">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9.5" customHeight="1" x14ac:dyDescent="0.2">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9.5" customHeight="1" x14ac:dyDescent="0.2">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9.5" customHeight="1" x14ac:dyDescent="0.2">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9.5" customHeight="1" x14ac:dyDescent="0.2">
      <c r="A528" s="7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row>
    <row r="529" spans="1:26" ht="19.5" customHeight="1" x14ac:dyDescent="0.2">
      <c r="A529" s="7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row>
    <row r="530" spans="1:26" ht="19.5" customHeight="1" x14ac:dyDescent="0.2">
      <c r="A530" s="7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row>
    <row r="531" spans="1:26" ht="19.5" customHeight="1" x14ac:dyDescent="0.2">
      <c r="A531" s="7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row>
    <row r="532" spans="1:26" ht="19.5" customHeight="1" x14ac:dyDescent="0.2">
      <c r="A532" s="7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row>
    <row r="533" spans="1:26" ht="19.5" customHeight="1" x14ac:dyDescent="0.2">
      <c r="A533" s="7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row>
    <row r="534" spans="1:26" ht="19.5" customHeight="1" x14ac:dyDescent="0.2">
      <c r="A534" s="7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row>
    <row r="535" spans="1:26" ht="19.5" customHeight="1" x14ac:dyDescent="0.2">
      <c r="A535" s="7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row>
    <row r="536" spans="1:26" ht="19.5" customHeight="1" x14ac:dyDescent="0.2">
      <c r="A536" s="7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row>
    <row r="537" spans="1:26" ht="19.5" customHeight="1" x14ac:dyDescent="0.2">
      <c r="A537" s="7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row>
    <row r="538" spans="1:26" ht="19.5" customHeight="1" x14ac:dyDescent="0.2">
      <c r="A538" s="7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row>
    <row r="539" spans="1:26" ht="19.5" customHeight="1" x14ac:dyDescent="0.2">
      <c r="A539" s="7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row>
    <row r="540" spans="1:26" ht="19.5" customHeight="1" x14ac:dyDescent="0.2">
      <c r="A540" s="7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row>
    <row r="541" spans="1:26" ht="19.5" customHeight="1" x14ac:dyDescent="0.2">
      <c r="A541" s="7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row>
    <row r="542" spans="1:26" ht="19.5" customHeight="1" x14ac:dyDescent="0.2">
      <c r="A542" s="7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row>
    <row r="543" spans="1:26" ht="19.5" customHeight="1" x14ac:dyDescent="0.2">
      <c r="A543" s="7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row>
    <row r="544" spans="1:26" ht="19.5" customHeight="1" x14ac:dyDescent="0.2">
      <c r="A544" s="7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row>
    <row r="545" spans="1:26" ht="19.5" customHeight="1" x14ac:dyDescent="0.2">
      <c r="A545" s="7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row>
    <row r="546" spans="1:26" ht="19.5" customHeight="1" x14ac:dyDescent="0.2">
      <c r="A546" s="7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row>
    <row r="547" spans="1:26" ht="19.5" customHeight="1" x14ac:dyDescent="0.2">
      <c r="A547" s="7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row>
    <row r="548" spans="1:26" ht="19.5" customHeight="1" x14ac:dyDescent="0.2">
      <c r="A548" s="7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row>
    <row r="549" spans="1:26" ht="19.5" customHeight="1" x14ac:dyDescent="0.2">
      <c r="A549" s="7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row>
    <row r="550" spans="1:26" ht="19.5" customHeight="1" x14ac:dyDescent="0.2">
      <c r="A550" s="7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row>
    <row r="551" spans="1:26" ht="19.5" customHeight="1" x14ac:dyDescent="0.2">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9.5" customHeight="1" x14ac:dyDescent="0.2">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9.5" customHeight="1" x14ac:dyDescent="0.2">
      <c r="A553" s="7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row>
    <row r="554" spans="1:26" ht="19.5" customHeight="1" x14ac:dyDescent="0.2">
      <c r="A554" s="7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row>
    <row r="555" spans="1:26" ht="19.5" customHeight="1" x14ac:dyDescent="0.2">
      <c r="A555" s="7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row>
    <row r="556" spans="1:26" ht="19.5" customHeight="1" x14ac:dyDescent="0.2">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row>
    <row r="557" spans="1:26" ht="19.5" customHeight="1" x14ac:dyDescent="0.2">
      <c r="A557" s="7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row>
    <row r="558" spans="1:26" ht="19.5" customHeight="1" x14ac:dyDescent="0.2">
      <c r="A558" s="7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row>
    <row r="559" spans="1:26" ht="19.5" customHeight="1" x14ac:dyDescent="0.2">
      <c r="A559" s="7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row>
    <row r="560" spans="1:26" ht="19.5" customHeight="1" x14ac:dyDescent="0.2">
      <c r="A560" s="7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row>
    <row r="561" spans="1:26" ht="19.5" customHeight="1" x14ac:dyDescent="0.2">
      <c r="A561" s="7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row>
    <row r="562" spans="1:26" ht="19.5" customHeight="1" x14ac:dyDescent="0.2">
      <c r="A562" s="7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row>
    <row r="563" spans="1:26" ht="19.5" customHeight="1" x14ac:dyDescent="0.2">
      <c r="A563" s="7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row>
    <row r="564" spans="1:26" ht="19.5" customHeight="1" x14ac:dyDescent="0.2">
      <c r="A564" s="7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row>
    <row r="565" spans="1:26" ht="19.5" customHeight="1" x14ac:dyDescent="0.2">
      <c r="A565" s="7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row>
    <row r="566" spans="1:26" ht="19.5" customHeight="1" x14ac:dyDescent="0.2">
      <c r="A566" s="7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row>
    <row r="567" spans="1:26" ht="19.5" customHeight="1" x14ac:dyDescent="0.2">
      <c r="A567" s="7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row>
    <row r="568" spans="1:26" ht="19.5" customHeight="1" x14ac:dyDescent="0.2">
      <c r="A568" s="7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row>
    <row r="569" spans="1:26" ht="19.5" customHeight="1" x14ac:dyDescent="0.2">
      <c r="A569" s="7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row>
    <row r="570" spans="1:26" ht="19.5" customHeight="1" x14ac:dyDescent="0.2">
      <c r="A570" s="7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row>
    <row r="571" spans="1:26" ht="19.5" customHeight="1" x14ac:dyDescent="0.2">
      <c r="A571" s="7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row>
    <row r="572" spans="1:26" ht="19.5" customHeight="1" x14ac:dyDescent="0.2">
      <c r="A572" s="7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row>
    <row r="573" spans="1:26" ht="19.5" customHeight="1" x14ac:dyDescent="0.2">
      <c r="A573" s="7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row>
    <row r="574" spans="1:26" ht="19.5" customHeight="1" x14ac:dyDescent="0.2">
      <c r="A574" s="7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row>
    <row r="575" spans="1:26" ht="19.5" customHeight="1" x14ac:dyDescent="0.2">
      <c r="A575" s="7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row>
    <row r="576" spans="1:26" ht="19.5" customHeight="1" x14ac:dyDescent="0.2">
      <c r="A576" s="7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row>
    <row r="577" spans="1:26" ht="19.5" customHeight="1" x14ac:dyDescent="0.2">
      <c r="A577" s="7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row>
    <row r="578" spans="1:26" ht="19.5" customHeight="1" x14ac:dyDescent="0.2">
      <c r="A578" s="7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row>
    <row r="579" spans="1:26" ht="19.5" customHeight="1" x14ac:dyDescent="0.2">
      <c r="A579" s="7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row>
    <row r="580" spans="1:26" ht="19.5" customHeight="1" x14ac:dyDescent="0.2">
      <c r="A580" s="7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row>
    <row r="581" spans="1:26" ht="19.5" customHeight="1" x14ac:dyDescent="0.2">
      <c r="A581" s="7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row>
    <row r="582" spans="1:26" ht="19.5" customHeight="1" x14ac:dyDescent="0.2">
      <c r="A582" s="7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row>
    <row r="583" spans="1:26" ht="19.5" customHeight="1" x14ac:dyDescent="0.2">
      <c r="A583" s="7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row>
    <row r="584" spans="1:26" ht="19.5" customHeight="1" x14ac:dyDescent="0.2">
      <c r="A584" s="7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row>
    <row r="585" spans="1:26" ht="19.5" customHeight="1" x14ac:dyDescent="0.2">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9.5" customHeight="1" x14ac:dyDescent="0.2">
      <c r="A586" s="7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row>
    <row r="587" spans="1:26" ht="19.5" customHeight="1" x14ac:dyDescent="0.2">
      <c r="A587" s="7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row>
    <row r="588" spans="1:26" ht="19.5" customHeight="1" x14ac:dyDescent="0.2">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9.5" customHeight="1" x14ac:dyDescent="0.2">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9.5" customHeight="1" x14ac:dyDescent="0.2">
      <c r="A590" s="7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row>
    <row r="591" spans="1:26" ht="19.5" customHeight="1" x14ac:dyDescent="0.2">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9.5" customHeight="1" x14ac:dyDescent="0.2">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9.5" customHeight="1" x14ac:dyDescent="0.2">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9.5" customHeight="1" x14ac:dyDescent="0.2">
      <c r="A594" s="7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row>
    <row r="595" spans="1:26" ht="19.5" customHeight="1" x14ac:dyDescent="0.2">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9.5" customHeight="1" x14ac:dyDescent="0.2">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9.5" customHeight="1" x14ac:dyDescent="0.2">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9.5" customHeight="1" x14ac:dyDescent="0.2">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9.5" customHeight="1" x14ac:dyDescent="0.2">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9.5" customHeight="1" x14ac:dyDescent="0.2">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9.5" customHeight="1" x14ac:dyDescent="0.2">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9.5" customHeight="1" x14ac:dyDescent="0.2">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9.5" customHeight="1" x14ac:dyDescent="0.2">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9.5" customHeight="1" x14ac:dyDescent="0.2">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9.5" customHeight="1" x14ac:dyDescent="0.2">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9.5" customHeight="1" x14ac:dyDescent="0.2">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9.5" customHeight="1" x14ac:dyDescent="0.2">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9.5" customHeight="1" x14ac:dyDescent="0.2">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9.5" customHeight="1" x14ac:dyDescent="0.2">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9.5" customHeight="1" x14ac:dyDescent="0.2">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9.5" customHeight="1" x14ac:dyDescent="0.2">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9.5" customHeight="1" x14ac:dyDescent="0.2">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9.5" customHeight="1" x14ac:dyDescent="0.2">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9.5" customHeight="1" x14ac:dyDescent="0.2">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9.5" customHeight="1" x14ac:dyDescent="0.2">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9.5" customHeight="1" x14ac:dyDescent="0.2">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9.5" customHeight="1" x14ac:dyDescent="0.2">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9.5" customHeight="1" x14ac:dyDescent="0.2">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9.5" customHeight="1" x14ac:dyDescent="0.2">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9.5" customHeight="1" x14ac:dyDescent="0.2">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9.5" customHeight="1" x14ac:dyDescent="0.2">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9.5" customHeight="1" x14ac:dyDescent="0.2">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9.5" customHeight="1" x14ac:dyDescent="0.2">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9.5" customHeight="1" x14ac:dyDescent="0.2">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9.5" customHeight="1" x14ac:dyDescent="0.2">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9.5" customHeight="1" x14ac:dyDescent="0.2">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9.5" customHeight="1" x14ac:dyDescent="0.2">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9.5" customHeight="1" x14ac:dyDescent="0.2">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9.5" customHeight="1" x14ac:dyDescent="0.2">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9.5" customHeight="1" x14ac:dyDescent="0.2">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9.5" customHeight="1" x14ac:dyDescent="0.2">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9.5" customHeight="1" x14ac:dyDescent="0.2">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9.5" customHeight="1" x14ac:dyDescent="0.2">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9.5" customHeight="1" x14ac:dyDescent="0.2">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9.5" customHeight="1" x14ac:dyDescent="0.2">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9.5" customHeight="1" x14ac:dyDescent="0.2">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9.5" customHeight="1" x14ac:dyDescent="0.2">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9.5" customHeight="1" x14ac:dyDescent="0.2">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9.5" customHeight="1" x14ac:dyDescent="0.2">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9.5" customHeight="1" x14ac:dyDescent="0.2">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9.5" customHeight="1" x14ac:dyDescent="0.2">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9.5" customHeight="1" x14ac:dyDescent="0.2">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9.5" customHeight="1" x14ac:dyDescent="0.2">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9.5" customHeight="1" x14ac:dyDescent="0.2">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9.5" customHeight="1" x14ac:dyDescent="0.2">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9.5" customHeight="1" x14ac:dyDescent="0.2">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9.5" customHeight="1" x14ac:dyDescent="0.2">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9.5" customHeight="1" x14ac:dyDescent="0.2">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9.5" customHeight="1" x14ac:dyDescent="0.2">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9.5" customHeight="1" x14ac:dyDescent="0.2">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9.5" customHeight="1" x14ac:dyDescent="0.2">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9.5" customHeight="1" x14ac:dyDescent="0.2">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9.5" customHeight="1" x14ac:dyDescent="0.2">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9.5" customHeight="1" x14ac:dyDescent="0.2">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9.5" customHeight="1" x14ac:dyDescent="0.2">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9.5" customHeight="1" x14ac:dyDescent="0.2">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9.5" customHeight="1" x14ac:dyDescent="0.2">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9.5" customHeight="1" x14ac:dyDescent="0.2">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9.5" customHeight="1" x14ac:dyDescent="0.2">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9.5" customHeight="1" x14ac:dyDescent="0.2">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9.5" customHeight="1" x14ac:dyDescent="0.2">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spans="1:26" ht="19.5" customHeight="1" x14ac:dyDescent="0.2">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9.5" customHeight="1" x14ac:dyDescent="0.2">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9.5" customHeight="1" x14ac:dyDescent="0.2">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9.5" customHeight="1" x14ac:dyDescent="0.2">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c r="Y665" s="74"/>
      <c r="Z665" s="74"/>
    </row>
    <row r="666" spans="1:26" ht="19.5" customHeight="1" x14ac:dyDescent="0.2">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c r="Y666" s="74"/>
      <c r="Z666" s="74"/>
    </row>
    <row r="667" spans="1:26" ht="19.5" customHeight="1" x14ac:dyDescent="0.2">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c r="Y667" s="74"/>
      <c r="Z667" s="74"/>
    </row>
    <row r="668" spans="1:26" ht="19.5" customHeight="1" x14ac:dyDescent="0.2">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c r="Y668" s="74"/>
      <c r="Z668" s="74"/>
    </row>
    <row r="669" spans="1:26" ht="19.5" customHeight="1" x14ac:dyDescent="0.2">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c r="Y669" s="74"/>
      <c r="Z669" s="74"/>
    </row>
    <row r="670" spans="1:26" ht="19.5" customHeight="1" x14ac:dyDescent="0.2">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9.5" customHeight="1" x14ac:dyDescent="0.2">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9.5" customHeight="1" x14ac:dyDescent="0.2">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9.5" customHeight="1" x14ac:dyDescent="0.2">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9.5" customHeight="1" x14ac:dyDescent="0.2">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9.5" customHeight="1" x14ac:dyDescent="0.2">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9.5" customHeight="1" x14ac:dyDescent="0.2">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9.5" customHeight="1" x14ac:dyDescent="0.2">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9.5" customHeight="1" x14ac:dyDescent="0.2">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9.5" customHeight="1" x14ac:dyDescent="0.2">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9.5" customHeight="1" x14ac:dyDescent="0.2">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9.5" customHeight="1" x14ac:dyDescent="0.2">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9.5" customHeight="1" x14ac:dyDescent="0.2">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9.5" customHeight="1" x14ac:dyDescent="0.2">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9.5" customHeight="1" x14ac:dyDescent="0.2">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9.5" customHeight="1" x14ac:dyDescent="0.2">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9.5" customHeight="1" x14ac:dyDescent="0.2">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9.5" customHeight="1" x14ac:dyDescent="0.2">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9.5" customHeight="1" x14ac:dyDescent="0.2">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9.5" customHeight="1" x14ac:dyDescent="0.2">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9.5" customHeight="1" x14ac:dyDescent="0.2">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9.5" customHeight="1" x14ac:dyDescent="0.2">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9.5" customHeight="1" x14ac:dyDescent="0.2">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9.5" customHeight="1" x14ac:dyDescent="0.2">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9.5" customHeight="1" x14ac:dyDescent="0.2">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9.5" customHeight="1" x14ac:dyDescent="0.2">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9.5" customHeight="1" x14ac:dyDescent="0.2">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spans="1:26" ht="19.5" customHeight="1" x14ac:dyDescent="0.2">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9.5" customHeight="1" x14ac:dyDescent="0.2">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9.5" customHeight="1" x14ac:dyDescent="0.2">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9.5" customHeight="1" x14ac:dyDescent="0.2">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9.5" customHeight="1" x14ac:dyDescent="0.2">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9.5" customHeight="1" x14ac:dyDescent="0.2">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9.5" customHeight="1" x14ac:dyDescent="0.2">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9.5" customHeight="1" x14ac:dyDescent="0.2">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9.5" customHeight="1" x14ac:dyDescent="0.2">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9.5" customHeight="1" x14ac:dyDescent="0.2">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9.5" customHeight="1" x14ac:dyDescent="0.2">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9.5" customHeight="1" x14ac:dyDescent="0.2">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9.5" customHeight="1" x14ac:dyDescent="0.2">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9.5" customHeight="1" x14ac:dyDescent="0.2">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9.5" customHeight="1" x14ac:dyDescent="0.2">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9.5" customHeight="1" x14ac:dyDescent="0.2">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9.5" customHeight="1" x14ac:dyDescent="0.2">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9.5" customHeight="1" x14ac:dyDescent="0.2">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9.5" customHeight="1" x14ac:dyDescent="0.2">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9.5" customHeight="1" x14ac:dyDescent="0.2">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9.5" customHeight="1" x14ac:dyDescent="0.2">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9.5" customHeight="1" x14ac:dyDescent="0.2">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9.5" customHeight="1" x14ac:dyDescent="0.2">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9.5" customHeight="1" x14ac:dyDescent="0.2">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spans="1:26" ht="19.5" customHeight="1" x14ac:dyDescent="0.2">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spans="1:26" ht="19.5" customHeight="1" x14ac:dyDescent="0.2">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9.5" customHeight="1" x14ac:dyDescent="0.2">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spans="1:26" ht="19.5" customHeight="1" x14ac:dyDescent="0.2">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9.5" customHeight="1" x14ac:dyDescent="0.2">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9.5" customHeight="1" x14ac:dyDescent="0.2">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9.5" customHeight="1" x14ac:dyDescent="0.2">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9.5" customHeight="1" x14ac:dyDescent="0.2">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9.5" customHeight="1" x14ac:dyDescent="0.2">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9.5" customHeight="1" x14ac:dyDescent="0.2">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9.5" customHeight="1" x14ac:dyDescent="0.2">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9.5" customHeight="1" x14ac:dyDescent="0.2">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9.5" customHeight="1" x14ac:dyDescent="0.2">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9.5" customHeight="1" x14ac:dyDescent="0.2">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9.5" customHeight="1" x14ac:dyDescent="0.2">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spans="1:26" ht="19.5" customHeight="1" x14ac:dyDescent="0.2">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9.5" customHeight="1" x14ac:dyDescent="0.2">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9.5" customHeight="1" x14ac:dyDescent="0.2">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9.5" customHeight="1" x14ac:dyDescent="0.2">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9.5" customHeight="1" x14ac:dyDescent="0.2">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9.5" customHeight="1" x14ac:dyDescent="0.2">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9.5" customHeight="1" x14ac:dyDescent="0.2">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9.5" customHeight="1" x14ac:dyDescent="0.2">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9.5" customHeight="1" x14ac:dyDescent="0.2">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9.5" customHeight="1" x14ac:dyDescent="0.2">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9.5" customHeight="1" x14ac:dyDescent="0.2">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9.5" customHeight="1" x14ac:dyDescent="0.2">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9.5" customHeight="1" x14ac:dyDescent="0.2">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9.5" customHeight="1" x14ac:dyDescent="0.2">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9.5" customHeight="1" x14ac:dyDescent="0.2">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9.5" customHeight="1" x14ac:dyDescent="0.2">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ht="19.5" customHeight="1" x14ac:dyDescent="0.2">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9.5" customHeight="1" x14ac:dyDescent="0.2">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9.5" customHeight="1" x14ac:dyDescent="0.2">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9.5" customHeight="1" x14ac:dyDescent="0.2">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9.5" customHeight="1" x14ac:dyDescent="0.2">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9.5" customHeight="1" x14ac:dyDescent="0.2">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9.5" customHeight="1" x14ac:dyDescent="0.2">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9.5" customHeight="1" x14ac:dyDescent="0.2">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9.5" customHeight="1" x14ac:dyDescent="0.2">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9.5" customHeight="1" x14ac:dyDescent="0.2">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9.5" customHeight="1" x14ac:dyDescent="0.2">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9.5" customHeight="1" x14ac:dyDescent="0.2">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9.5" customHeight="1" x14ac:dyDescent="0.2">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9.5" customHeight="1" x14ac:dyDescent="0.2">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9.5" customHeight="1" x14ac:dyDescent="0.2">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9.5" customHeight="1" x14ac:dyDescent="0.2">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9.5" customHeight="1" x14ac:dyDescent="0.2">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9.5" customHeight="1" x14ac:dyDescent="0.2">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9.5" customHeight="1" x14ac:dyDescent="0.2">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9.5" customHeight="1" x14ac:dyDescent="0.2">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9.5" customHeight="1" x14ac:dyDescent="0.2">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9.5" customHeight="1" x14ac:dyDescent="0.2">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9.5" customHeight="1" x14ac:dyDescent="0.2">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9.5" customHeight="1" x14ac:dyDescent="0.2">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9.5" customHeight="1" x14ac:dyDescent="0.2">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9.5" customHeight="1" x14ac:dyDescent="0.2">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9.5" customHeight="1" x14ac:dyDescent="0.2">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9.5" customHeight="1" x14ac:dyDescent="0.2">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9.5" customHeight="1" x14ac:dyDescent="0.2">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9.5" customHeight="1" x14ac:dyDescent="0.2">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9.5" customHeight="1" x14ac:dyDescent="0.2">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9.5" customHeight="1" x14ac:dyDescent="0.2">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9.5" customHeight="1" x14ac:dyDescent="0.2">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9.5" customHeight="1" x14ac:dyDescent="0.2">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9.5" customHeight="1" x14ac:dyDescent="0.2">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9.5" customHeight="1" x14ac:dyDescent="0.2">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9.5" customHeight="1" x14ac:dyDescent="0.2">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9.5" customHeight="1" x14ac:dyDescent="0.2">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9.5" customHeight="1" x14ac:dyDescent="0.2">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9.5" customHeight="1" x14ac:dyDescent="0.2">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9.5" customHeight="1" x14ac:dyDescent="0.2">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9.5" customHeight="1" x14ac:dyDescent="0.2">
      <c r="A793" s="47"/>
      <c r="B793" s="50"/>
      <c r="C793" s="51"/>
      <c r="D793" s="47"/>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9.5" customHeight="1" x14ac:dyDescent="0.2">
      <c r="A794" s="47"/>
      <c r="B794" s="50"/>
      <c r="C794" s="51"/>
      <c r="D794" s="47"/>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9.5" customHeight="1" x14ac:dyDescent="0.2">
      <c r="A795" s="47"/>
      <c r="B795" s="50"/>
      <c r="C795" s="51"/>
      <c r="D795" s="47"/>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9.5" customHeight="1" x14ac:dyDescent="0.2">
      <c r="A796" s="47"/>
      <c r="B796" s="50"/>
      <c r="C796" s="51"/>
      <c r="D796" s="47"/>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9.5" customHeight="1" x14ac:dyDescent="0.2">
      <c r="A797" s="47"/>
      <c r="B797" s="50"/>
      <c r="C797" s="51"/>
      <c r="D797" s="47"/>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9.5" customHeight="1" x14ac:dyDescent="0.2">
      <c r="A798" s="47"/>
      <c r="B798" s="50"/>
      <c r="C798" s="51"/>
      <c r="D798" s="47"/>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9.5" customHeight="1" x14ac:dyDescent="0.2">
      <c r="A799" s="47"/>
      <c r="B799" s="50"/>
      <c r="C799" s="51"/>
      <c r="D799" s="47"/>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9.5" customHeight="1" x14ac:dyDescent="0.2">
      <c r="A800" s="47"/>
      <c r="B800" s="50"/>
      <c r="C800" s="51"/>
      <c r="D800" s="47"/>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9.5" customHeight="1" x14ac:dyDescent="0.2">
      <c r="A801" s="47"/>
      <c r="B801" s="50"/>
      <c r="C801" s="51"/>
      <c r="D801" s="47"/>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9.5" customHeight="1" x14ac:dyDescent="0.2">
      <c r="A802" s="47"/>
      <c r="B802" s="50"/>
      <c r="C802" s="51"/>
      <c r="D802" s="47"/>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9.5" customHeight="1" x14ac:dyDescent="0.2">
      <c r="A803" s="47"/>
      <c r="B803" s="50"/>
      <c r="C803" s="51"/>
      <c r="D803" s="47"/>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9.5" customHeight="1" x14ac:dyDescent="0.2">
      <c r="A804" s="47"/>
      <c r="B804" s="50"/>
      <c r="C804" s="51"/>
      <c r="D804" s="47"/>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9.5" customHeight="1" x14ac:dyDescent="0.2">
      <c r="A805" s="47"/>
      <c r="B805" s="50"/>
      <c r="C805" s="51"/>
      <c r="D805" s="47"/>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9.5" customHeight="1" x14ac:dyDescent="0.2">
      <c r="A806" s="47"/>
      <c r="B806" s="50"/>
      <c r="C806" s="51"/>
      <c r="D806" s="47"/>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9.5" customHeight="1" x14ac:dyDescent="0.2">
      <c r="A807" s="47"/>
      <c r="B807" s="50"/>
      <c r="C807" s="51"/>
      <c r="D807" s="47"/>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9.5" customHeight="1" x14ac:dyDescent="0.2">
      <c r="A808" s="47"/>
      <c r="B808" s="50"/>
      <c r="C808" s="51"/>
      <c r="D808" s="47"/>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9.5" customHeight="1" x14ac:dyDescent="0.2">
      <c r="A809" s="47"/>
      <c r="B809" s="50"/>
      <c r="C809" s="51"/>
      <c r="D809" s="47"/>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9.5" customHeight="1" x14ac:dyDescent="0.2">
      <c r="A810" s="47"/>
      <c r="B810" s="50"/>
      <c r="C810" s="51"/>
      <c r="D810" s="47"/>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9.5" customHeight="1" x14ac:dyDescent="0.2">
      <c r="A811" s="47"/>
      <c r="B811" s="50"/>
      <c r="C811" s="51"/>
      <c r="D811" s="47"/>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9.5" customHeight="1" x14ac:dyDescent="0.2">
      <c r="A812" s="47"/>
      <c r="B812" s="50"/>
      <c r="C812" s="51"/>
      <c r="D812" s="47"/>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9.5" customHeight="1" x14ac:dyDescent="0.2">
      <c r="A813" s="47"/>
      <c r="B813" s="50"/>
      <c r="C813" s="51"/>
      <c r="D813" s="47"/>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9.5" customHeight="1" x14ac:dyDescent="0.2">
      <c r="A814" s="47"/>
      <c r="B814" s="50"/>
      <c r="C814" s="51"/>
      <c r="D814" s="47"/>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9.5" customHeight="1" x14ac:dyDescent="0.2">
      <c r="A815" s="47"/>
      <c r="B815" s="50"/>
      <c r="C815" s="51"/>
      <c r="D815" s="47"/>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9.5" customHeight="1" x14ac:dyDescent="0.2">
      <c r="A816" s="47"/>
      <c r="B816" s="50"/>
      <c r="C816" s="51"/>
      <c r="D816" s="47"/>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9.5" customHeight="1" x14ac:dyDescent="0.2">
      <c r="A817" s="47"/>
      <c r="B817" s="50"/>
      <c r="C817" s="51"/>
      <c r="D817" s="47"/>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9.5" customHeight="1" x14ac:dyDescent="0.2">
      <c r="A818" s="47"/>
      <c r="B818" s="50"/>
      <c r="C818" s="51"/>
      <c r="D818" s="47"/>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9.5" customHeight="1" x14ac:dyDescent="0.2">
      <c r="A819" s="47"/>
      <c r="B819" s="50"/>
      <c r="C819" s="51"/>
      <c r="D819" s="47"/>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9.5" customHeight="1" x14ac:dyDescent="0.2">
      <c r="A820" s="47"/>
      <c r="B820" s="50"/>
      <c r="C820" s="51"/>
      <c r="D820" s="47"/>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9.5" customHeight="1" x14ac:dyDescent="0.2">
      <c r="A821" s="47"/>
      <c r="B821" s="50"/>
      <c r="C821" s="51"/>
      <c r="D821" s="47"/>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9.5" customHeight="1" x14ac:dyDescent="0.2">
      <c r="A822" s="47"/>
      <c r="B822" s="50"/>
      <c r="C822" s="51"/>
      <c r="D822" s="47"/>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9.5" customHeight="1" x14ac:dyDescent="0.2">
      <c r="A823" s="47"/>
      <c r="B823" s="50"/>
      <c r="C823" s="51"/>
      <c r="D823" s="47"/>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9.5" customHeight="1" x14ac:dyDescent="0.2">
      <c r="A824" s="47"/>
      <c r="B824" s="50"/>
      <c r="C824" s="51"/>
      <c r="D824" s="47"/>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9.5" customHeight="1" x14ac:dyDescent="0.2">
      <c r="A825" s="47"/>
      <c r="B825" s="50"/>
      <c r="C825" s="51"/>
      <c r="D825" s="47"/>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9.5" customHeight="1" x14ac:dyDescent="0.2">
      <c r="A826" s="47"/>
      <c r="B826" s="50"/>
      <c r="C826" s="51"/>
      <c r="D826" s="47"/>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9.5" customHeight="1" x14ac:dyDescent="0.2">
      <c r="A827" s="47"/>
      <c r="B827" s="50"/>
      <c r="C827" s="51"/>
      <c r="D827" s="47"/>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9.5" customHeight="1" x14ac:dyDescent="0.2">
      <c r="A828" s="47"/>
      <c r="B828" s="50"/>
      <c r="C828" s="51"/>
      <c r="D828" s="47"/>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9.5" customHeight="1" x14ac:dyDescent="0.2">
      <c r="A829" s="47"/>
      <c r="B829" s="50"/>
      <c r="C829" s="51"/>
      <c r="D829" s="47"/>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9.5" customHeight="1" x14ac:dyDescent="0.2">
      <c r="A830" s="47"/>
      <c r="B830" s="50"/>
      <c r="C830" s="51"/>
      <c r="D830" s="47"/>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9.5" customHeight="1" x14ac:dyDescent="0.2">
      <c r="A831" s="47"/>
      <c r="B831" s="50"/>
      <c r="C831" s="51"/>
      <c r="D831" s="47"/>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9.5" customHeight="1" x14ac:dyDescent="0.2">
      <c r="A832" s="47"/>
      <c r="B832" s="50"/>
      <c r="C832" s="51"/>
      <c r="D832" s="47"/>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9.5" customHeight="1" x14ac:dyDescent="0.2">
      <c r="A833" s="47"/>
      <c r="B833" s="50"/>
      <c r="C833" s="51"/>
      <c r="D833" s="47"/>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9.5" customHeight="1" x14ac:dyDescent="0.2">
      <c r="A834" s="47"/>
      <c r="B834" s="50"/>
      <c r="C834" s="51"/>
      <c r="D834" s="47"/>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9.5" customHeight="1" x14ac:dyDescent="0.2">
      <c r="A835" s="47"/>
      <c r="B835" s="50"/>
      <c r="C835" s="51"/>
      <c r="D835" s="47"/>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9.5" customHeight="1" x14ac:dyDescent="0.2">
      <c r="A836" s="47"/>
      <c r="B836" s="50"/>
      <c r="C836" s="51"/>
      <c r="D836" s="47"/>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9.5" customHeight="1" x14ac:dyDescent="0.2">
      <c r="A837" s="47"/>
      <c r="B837" s="50"/>
      <c r="C837" s="51"/>
      <c r="D837" s="47"/>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9.5" customHeight="1" x14ac:dyDescent="0.2">
      <c r="A838" s="47"/>
      <c r="B838" s="50"/>
      <c r="C838" s="51"/>
      <c r="D838" s="47"/>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9.5" customHeight="1" x14ac:dyDescent="0.2">
      <c r="A839" s="47"/>
      <c r="B839" s="50"/>
      <c r="C839" s="51"/>
      <c r="D839" s="47"/>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9.5" customHeight="1" x14ac:dyDescent="0.2">
      <c r="A840" s="47"/>
      <c r="B840" s="50"/>
      <c r="C840" s="51"/>
      <c r="D840" s="47"/>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9.5" customHeight="1" x14ac:dyDescent="0.2">
      <c r="A841" s="47"/>
      <c r="B841" s="50"/>
      <c r="C841" s="51"/>
      <c r="D841" s="47"/>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9.5" customHeight="1" x14ac:dyDescent="0.2">
      <c r="A842" s="47"/>
      <c r="B842" s="50"/>
      <c r="C842" s="51"/>
      <c r="D842" s="47"/>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9.5" customHeight="1" x14ac:dyDescent="0.2">
      <c r="A843" s="47"/>
      <c r="B843" s="50"/>
      <c r="C843" s="51"/>
      <c r="D843" s="47"/>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9.5" customHeight="1" x14ac:dyDescent="0.2">
      <c r="A844" s="47"/>
      <c r="B844" s="50"/>
      <c r="C844" s="51"/>
      <c r="D844" s="47"/>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9.5" customHeight="1" x14ac:dyDescent="0.2">
      <c r="A845" s="47"/>
      <c r="B845" s="50"/>
      <c r="C845" s="51"/>
      <c r="D845" s="47"/>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9.5" customHeight="1" x14ac:dyDescent="0.2">
      <c r="A846" s="47"/>
      <c r="B846" s="50"/>
      <c r="C846" s="51"/>
      <c r="D846" s="47"/>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9.5" customHeight="1" x14ac:dyDescent="0.2">
      <c r="A847" s="47"/>
      <c r="B847" s="50"/>
      <c r="C847" s="51"/>
      <c r="D847" s="47"/>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9.5" customHeight="1" x14ac:dyDescent="0.2">
      <c r="A848" s="47"/>
      <c r="B848" s="50"/>
      <c r="C848" s="51"/>
      <c r="D848" s="47"/>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9.5" customHeight="1" x14ac:dyDescent="0.2">
      <c r="A849" s="47"/>
      <c r="B849" s="50"/>
      <c r="C849" s="51"/>
      <c r="D849" s="47"/>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9.5" customHeight="1" x14ac:dyDescent="0.2">
      <c r="A850" s="47"/>
      <c r="B850" s="50"/>
      <c r="C850" s="51"/>
      <c r="D850" s="47"/>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9.5" customHeight="1" x14ac:dyDescent="0.2">
      <c r="A851" s="47"/>
      <c r="B851" s="50"/>
      <c r="C851" s="51"/>
      <c r="D851" s="47"/>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9.5" customHeight="1" x14ac:dyDescent="0.2">
      <c r="A852" s="47"/>
      <c r="B852" s="50"/>
      <c r="C852" s="51"/>
      <c r="D852" s="47"/>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9.5" customHeight="1" x14ac:dyDescent="0.2">
      <c r="A853" s="47"/>
      <c r="B853" s="50"/>
      <c r="C853" s="51"/>
      <c r="D853" s="47"/>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9.5" customHeight="1" x14ac:dyDescent="0.2">
      <c r="A854" s="47"/>
      <c r="B854" s="50"/>
      <c r="C854" s="51"/>
      <c r="D854" s="47"/>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9.5" customHeight="1" x14ac:dyDescent="0.2">
      <c r="A855" s="47"/>
      <c r="B855" s="50"/>
      <c r="C855" s="51"/>
      <c r="D855" s="47"/>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9.5" customHeight="1" x14ac:dyDescent="0.2">
      <c r="A856" s="47"/>
      <c r="B856" s="50"/>
      <c r="C856" s="51"/>
      <c r="D856" s="47"/>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9.5" customHeight="1" x14ac:dyDescent="0.2">
      <c r="A857" s="47"/>
      <c r="B857" s="50"/>
      <c r="C857" s="51"/>
      <c r="D857" s="47"/>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9.5" customHeight="1" x14ac:dyDescent="0.2">
      <c r="A858" s="47"/>
      <c r="B858" s="50"/>
      <c r="C858" s="51"/>
      <c r="D858" s="47"/>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9.5" customHeight="1" x14ac:dyDescent="0.2">
      <c r="A859" s="47"/>
      <c r="B859" s="50"/>
      <c r="C859" s="51"/>
      <c r="D859" s="47"/>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9.5" customHeight="1" x14ac:dyDescent="0.2">
      <c r="A860" s="47"/>
      <c r="B860" s="50"/>
      <c r="C860" s="51"/>
      <c r="D860" s="47"/>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9.5" customHeight="1" x14ac:dyDescent="0.2">
      <c r="A861" s="47"/>
      <c r="B861" s="50"/>
      <c r="C861" s="51"/>
      <c r="D861" s="47"/>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9.5" customHeight="1" x14ac:dyDescent="0.2">
      <c r="A862" s="47"/>
      <c r="B862" s="50"/>
      <c r="C862" s="51"/>
      <c r="D862" s="47"/>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9.5" customHeight="1" x14ac:dyDescent="0.2">
      <c r="A863" s="47"/>
      <c r="B863" s="50"/>
      <c r="C863" s="51"/>
      <c r="D863" s="47"/>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9.5" customHeight="1" x14ac:dyDescent="0.2">
      <c r="A864" s="47"/>
      <c r="B864" s="50"/>
      <c r="C864" s="51"/>
      <c r="D864" s="47"/>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9.5" customHeight="1" x14ac:dyDescent="0.2">
      <c r="A865" s="47"/>
      <c r="B865" s="50"/>
      <c r="C865" s="51"/>
      <c r="D865" s="47"/>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9.5" customHeight="1" x14ac:dyDescent="0.2">
      <c r="A866" s="47"/>
      <c r="B866" s="50"/>
      <c r="C866" s="51"/>
      <c r="D866" s="47"/>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9.5" customHeight="1" x14ac:dyDescent="0.2">
      <c r="A867" s="47"/>
      <c r="B867" s="50"/>
      <c r="C867" s="51"/>
      <c r="D867" s="47"/>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9.5" customHeight="1" x14ac:dyDescent="0.2">
      <c r="A868" s="47"/>
      <c r="B868" s="50"/>
      <c r="C868" s="51"/>
      <c r="D868" s="47"/>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9.5" customHeight="1" x14ac:dyDescent="0.2">
      <c r="A869" s="47"/>
      <c r="B869" s="50"/>
      <c r="C869" s="51"/>
      <c r="D869" s="47"/>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9.5" customHeight="1" x14ac:dyDescent="0.2">
      <c r="A870" s="47"/>
      <c r="B870" s="50"/>
      <c r="C870" s="51"/>
      <c r="D870" s="47"/>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9.5" customHeight="1" x14ac:dyDescent="0.2">
      <c r="A871" s="47"/>
      <c r="B871" s="50"/>
      <c r="C871" s="51"/>
      <c r="D871" s="47"/>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9.5" customHeight="1" x14ac:dyDescent="0.2">
      <c r="A872" s="47"/>
      <c r="B872" s="50"/>
      <c r="C872" s="51"/>
      <c r="D872" s="47"/>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9.5" customHeight="1" x14ac:dyDescent="0.2">
      <c r="A873" s="47"/>
      <c r="B873" s="50"/>
      <c r="C873" s="51"/>
      <c r="D873" s="47"/>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9.5" customHeight="1" x14ac:dyDescent="0.2">
      <c r="A874" s="47"/>
      <c r="B874" s="50"/>
      <c r="C874" s="51"/>
      <c r="D874" s="47"/>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9.5" customHeight="1" x14ac:dyDescent="0.2">
      <c r="A875" s="47"/>
      <c r="B875" s="50"/>
      <c r="C875" s="51"/>
      <c r="D875" s="47"/>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9.5" customHeight="1" x14ac:dyDescent="0.2">
      <c r="A876" s="47"/>
      <c r="B876" s="50"/>
      <c r="C876" s="51"/>
      <c r="D876" s="47"/>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9.5" customHeight="1" x14ac:dyDescent="0.2">
      <c r="A877" s="47"/>
      <c r="B877" s="50"/>
      <c r="C877" s="51"/>
      <c r="D877" s="47"/>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9.5" customHeight="1" x14ac:dyDescent="0.2">
      <c r="A878" s="47"/>
      <c r="B878" s="50"/>
      <c r="C878" s="51"/>
      <c r="D878" s="47"/>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9.5" customHeight="1" x14ac:dyDescent="0.2">
      <c r="A879" s="47"/>
      <c r="B879" s="50"/>
      <c r="C879" s="51"/>
      <c r="D879" s="47"/>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9.5" customHeight="1" x14ac:dyDescent="0.2">
      <c r="A880" s="47"/>
      <c r="B880" s="50"/>
      <c r="C880" s="51"/>
      <c r="D880" s="47"/>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9.5" customHeight="1" x14ac:dyDescent="0.2">
      <c r="A881" s="47"/>
      <c r="B881" s="50"/>
      <c r="C881" s="51"/>
      <c r="D881" s="47"/>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9.5" customHeight="1" x14ac:dyDescent="0.2">
      <c r="A882" s="47"/>
      <c r="B882" s="50"/>
      <c r="C882" s="51"/>
      <c r="D882" s="47"/>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9.5" customHeight="1" x14ac:dyDescent="0.2">
      <c r="A883" s="47"/>
      <c r="B883" s="50"/>
      <c r="C883" s="51"/>
      <c r="D883" s="47"/>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9.5" customHeight="1" x14ac:dyDescent="0.2">
      <c r="A884" s="47"/>
      <c r="B884" s="50"/>
      <c r="C884" s="51"/>
      <c r="D884" s="47"/>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9.5" customHeight="1" x14ac:dyDescent="0.2">
      <c r="A885" s="47"/>
      <c r="B885" s="50"/>
      <c r="C885" s="51"/>
      <c r="D885" s="47"/>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9.5" customHeight="1" x14ac:dyDescent="0.2">
      <c r="A886" s="47"/>
      <c r="B886" s="50"/>
      <c r="C886" s="51"/>
      <c r="D886" s="47"/>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9.5" customHeight="1" x14ac:dyDescent="0.2">
      <c r="A887" s="47"/>
      <c r="B887" s="50"/>
      <c r="C887" s="51"/>
      <c r="D887" s="47"/>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9.5" customHeight="1" x14ac:dyDescent="0.2">
      <c r="A888" s="47"/>
      <c r="B888" s="50"/>
      <c r="C888" s="51"/>
      <c r="D888" s="47"/>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9.5" customHeight="1" x14ac:dyDescent="0.2">
      <c r="A889" s="47"/>
      <c r="B889" s="50"/>
      <c r="C889" s="51"/>
      <c r="D889" s="47"/>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9.5" customHeight="1" x14ac:dyDescent="0.2">
      <c r="A890" s="47"/>
      <c r="B890" s="50"/>
      <c r="C890" s="51"/>
      <c r="D890" s="47"/>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9.5" customHeight="1" x14ac:dyDescent="0.2">
      <c r="A891" s="47"/>
      <c r="B891" s="50"/>
      <c r="C891" s="51"/>
      <c r="D891" s="47"/>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9.5" customHeight="1" x14ac:dyDescent="0.2">
      <c r="A892" s="47"/>
      <c r="B892" s="50"/>
      <c r="C892" s="51"/>
      <c r="D892" s="47"/>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9.5" customHeight="1" x14ac:dyDescent="0.2">
      <c r="A893" s="47"/>
      <c r="B893" s="50"/>
      <c r="C893" s="51"/>
      <c r="D893" s="47"/>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9.5" customHeight="1" x14ac:dyDescent="0.2">
      <c r="A894" s="47"/>
      <c r="B894" s="50"/>
      <c r="C894" s="51"/>
      <c r="D894" s="47"/>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9.5" customHeight="1" x14ac:dyDescent="0.2">
      <c r="A895" s="47"/>
      <c r="B895" s="50"/>
      <c r="C895" s="51"/>
      <c r="D895" s="47"/>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9.5" customHeight="1" x14ac:dyDescent="0.2">
      <c r="A896" s="47"/>
      <c r="B896" s="50"/>
      <c r="C896" s="51"/>
      <c r="D896" s="47"/>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9.5" customHeight="1" x14ac:dyDescent="0.2">
      <c r="A897" s="47"/>
      <c r="B897" s="50"/>
      <c r="C897" s="51"/>
      <c r="D897" s="47"/>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9.5" customHeight="1" x14ac:dyDescent="0.2">
      <c r="A898" s="47"/>
      <c r="B898" s="50"/>
      <c r="C898" s="51"/>
      <c r="D898" s="47"/>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9.5" customHeight="1" x14ac:dyDescent="0.2">
      <c r="A899" s="47"/>
      <c r="B899" s="50"/>
      <c r="C899" s="51"/>
      <c r="D899" s="47"/>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9.5" customHeight="1" x14ac:dyDescent="0.2">
      <c r="A900" s="47"/>
      <c r="B900" s="50"/>
      <c r="C900" s="51"/>
      <c r="D900" s="47"/>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9.5" customHeight="1" x14ac:dyDescent="0.2">
      <c r="A901" s="47"/>
      <c r="B901" s="50"/>
      <c r="C901" s="51"/>
      <c r="D901" s="47"/>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9.5" customHeight="1" x14ac:dyDescent="0.2">
      <c r="A902" s="47"/>
      <c r="B902" s="50"/>
      <c r="C902" s="51"/>
      <c r="D902" s="47"/>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9.5" customHeight="1" x14ac:dyDescent="0.2">
      <c r="A903" s="47"/>
      <c r="B903" s="50"/>
      <c r="C903" s="51"/>
      <c r="D903" s="47"/>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9.5" customHeight="1" x14ac:dyDescent="0.2">
      <c r="A904" s="47"/>
      <c r="B904" s="50"/>
      <c r="C904" s="51"/>
      <c r="D904" s="47"/>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9.5" customHeight="1" x14ac:dyDescent="0.2">
      <c r="A905" s="47"/>
      <c r="B905" s="50"/>
      <c r="C905" s="51"/>
      <c r="D905" s="47"/>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9.5" customHeight="1" x14ac:dyDescent="0.2">
      <c r="A906" s="47"/>
      <c r="B906" s="50"/>
      <c r="C906" s="51"/>
      <c r="D906" s="47"/>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9.5" customHeight="1" x14ac:dyDescent="0.2">
      <c r="A907" s="47"/>
      <c r="B907" s="50"/>
      <c r="C907" s="51"/>
      <c r="D907" s="47"/>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9.5" customHeight="1" x14ac:dyDescent="0.2">
      <c r="A908" s="47"/>
      <c r="B908" s="50"/>
      <c r="C908" s="51"/>
      <c r="D908" s="47"/>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9.5" customHeight="1" x14ac:dyDescent="0.2">
      <c r="A909" s="47"/>
      <c r="B909" s="50"/>
      <c r="C909" s="51"/>
      <c r="D909" s="47"/>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9.5" customHeight="1" x14ac:dyDescent="0.2">
      <c r="A910" s="47"/>
      <c r="B910" s="50"/>
      <c r="C910" s="51"/>
      <c r="D910" s="47"/>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9.5" customHeight="1" x14ac:dyDescent="0.2">
      <c r="A911" s="47"/>
      <c r="B911" s="50"/>
      <c r="C911" s="51"/>
      <c r="D911" s="47"/>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9.5" customHeight="1" x14ac:dyDescent="0.2">
      <c r="A912" s="47"/>
      <c r="B912" s="50"/>
      <c r="C912" s="51"/>
      <c r="D912" s="47"/>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9.5" customHeight="1" x14ac:dyDescent="0.2">
      <c r="A913" s="47"/>
      <c r="B913" s="50"/>
      <c r="C913" s="51"/>
      <c r="D913" s="47"/>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9.5" customHeight="1" x14ac:dyDescent="0.2">
      <c r="A914" s="47"/>
      <c r="B914" s="50"/>
      <c r="C914" s="51"/>
      <c r="D914" s="47"/>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9.5" customHeight="1" x14ac:dyDescent="0.2">
      <c r="A915" s="47"/>
      <c r="B915" s="50"/>
      <c r="C915" s="51"/>
      <c r="D915" s="47"/>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9.5" customHeight="1" x14ac:dyDescent="0.2">
      <c r="A916" s="47"/>
      <c r="B916" s="50"/>
      <c r="C916" s="51"/>
      <c r="D916" s="47"/>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9.5" customHeight="1" x14ac:dyDescent="0.2">
      <c r="A917" s="47"/>
      <c r="B917" s="50"/>
      <c r="C917" s="51"/>
      <c r="D917" s="47"/>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9.5" customHeight="1" x14ac:dyDescent="0.2">
      <c r="A918" s="47"/>
      <c r="B918" s="50"/>
      <c r="C918" s="51"/>
      <c r="D918" s="47"/>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9.5" customHeight="1" x14ac:dyDescent="0.2">
      <c r="A919" s="47"/>
      <c r="B919" s="50"/>
      <c r="C919" s="51"/>
      <c r="D919" s="47"/>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9.5" customHeight="1" x14ac:dyDescent="0.2">
      <c r="A920" s="47"/>
      <c r="B920" s="50"/>
      <c r="C920" s="51"/>
      <c r="D920" s="47"/>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9.5" customHeight="1" x14ac:dyDescent="0.2">
      <c r="A921" s="47"/>
      <c r="B921" s="50"/>
      <c r="C921" s="51"/>
      <c r="D921" s="47"/>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9.5" customHeight="1" x14ac:dyDescent="0.2">
      <c r="A922" s="47"/>
      <c r="B922" s="50"/>
      <c r="C922" s="51"/>
      <c r="D922" s="47"/>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9.5" customHeight="1" x14ac:dyDescent="0.2">
      <c r="A923" s="47"/>
      <c r="B923" s="50"/>
      <c r="C923" s="51"/>
      <c r="D923" s="47"/>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9.5" customHeight="1" x14ac:dyDescent="0.2">
      <c r="A924" s="47"/>
      <c r="B924" s="50"/>
      <c r="C924" s="51"/>
      <c r="D924" s="47"/>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9.5" customHeight="1" x14ac:dyDescent="0.2">
      <c r="A925" s="47"/>
      <c r="B925" s="50"/>
      <c r="C925" s="51"/>
      <c r="D925" s="47"/>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9.5" customHeight="1" x14ac:dyDescent="0.2">
      <c r="A926" s="47"/>
      <c r="B926" s="50"/>
      <c r="C926" s="51"/>
      <c r="D926" s="47"/>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9.5" customHeight="1" x14ac:dyDescent="0.2">
      <c r="A927" s="47"/>
      <c r="B927" s="50"/>
      <c r="C927" s="51"/>
      <c r="D927" s="47"/>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9.5" customHeight="1" x14ac:dyDescent="0.2">
      <c r="A928" s="47"/>
      <c r="B928" s="50"/>
      <c r="C928" s="51"/>
      <c r="D928" s="47"/>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9.5" customHeight="1" x14ac:dyDescent="0.2">
      <c r="A929" s="47"/>
      <c r="B929" s="50"/>
      <c r="C929" s="51"/>
      <c r="D929" s="47"/>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9.5" customHeight="1" x14ac:dyDescent="0.2">
      <c r="A930" s="47"/>
      <c r="B930" s="50"/>
      <c r="C930" s="51"/>
      <c r="D930" s="47"/>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9.5" customHeight="1" x14ac:dyDescent="0.2">
      <c r="A931" s="47"/>
      <c r="B931" s="50"/>
      <c r="C931" s="51"/>
      <c r="D931" s="47"/>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9.5" customHeight="1" x14ac:dyDescent="0.2">
      <c r="A932" s="47"/>
      <c r="B932" s="50"/>
      <c r="C932" s="51"/>
      <c r="D932" s="47"/>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9.5" customHeight="1" x14ac:dyDescent="0.2">
      <c r="A933" s="47"/>
      <c r="B933" s="50"/>
      <c r="C933" s="51"/>
      <c r="D933" s="47"/>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9.5" customHeight="1" x14ac:dyDescent="0.2">
      <c r="A934" s="47"/>
      <c r="B934" s="50"/>
      <c r="C934" s="51"/>
      <c r="D934" s="47"/>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9.5" customHeight="1" x14ac:dyDescent="0.2">
      <c r="A935" s="47"/>
      <c r="B935" s="50"/>
      <c r="C935" s="51"/>
      <c r="D935" s="47"/>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9.5" customHeight="1" x14ac:dyDescent="0.2">
      <c r="A936" s="47"/>
      <c r="B936" s="50"/>
      <c r="C936" s="51"/>
      <c r="D936" s="47"/>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9.5" customHeight="1" x14ac:dyDescent="0.2">
      <c r="A937" s="47"/>
      <c r="B937" s="50"/>
      <c r="C937" s="51"/>
      <c r="D937" s="47"/>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9.5" customHeight="1" x14ac:dyDescent="0.2">
      <c r="A938" s="47"/>
      <c r="B938" s="50"/>
      <c r="C938" s="51"/>
      <c r="D938" s="47"/>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9.5" customHeight="1" x14ac:dyDescent="0.2">
      <c r="A939" s="47"/>
      <c r="B939" s="50"/>
      <c r="C939" s="51"/>
      <c r="D939" s="47"/>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9.5" customHeight="1" x14ac:dyDescent="0.2">
      <c r="A940" s="47"/>
      <c r="B940" s="50"/>
      <c r="C940" s="51"/>
      <c r="D940" s="47"/>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9.5" customHeight="1" x14ac:dyDescent="0.2">
      <c r="A941" s="47"/>
      <c r="B941" s="50"/>
      <c r="C941" s="51"/>
      <c r="D941" s="47"/>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9.5" customHeight="1" x14ac:dyDescent="0.2">
      <c r="A942" s="47"/>
      <c r="B942" s="50"/>
      <c r="C942" s="51"/>
      <c r="D942" s="47"/>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9.5" customHeight="1" x14ac:dyDescent="0.2">
      <c r="A943" s="47"/>
      <c r="B943" s="50"/>
      <c r="C943" s="51"/>
      <c r="D943" s="47"/>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9.5" customHeight="1" x14ac:dyDescent="0.2">
      <c r="A944" s="47"/>
      <c r="B944" s="50"/>
      <c r="C944" s="51"/>
      <c r="D944" s="47"/>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9.5" customHeight="1" x14ac:dyDescent="0.2">
      <c r="A945" s="47"/>
      <c r="B945" s="50"/>
      <c r="C945" s="51"/>
      <c r="D945" s="47"/>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9.5" customHeight="1" x14ac:dyDescent="0.2">
      <c r="A946" s="47"/>
      <c r="B946" s="50"/>
      <c r="C946" s="51"/>
      <c r="D946" s="47"/>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9.5" customHeight="1" x14ac:dyDescent="0.2">
      <c r="A947" s="47"/>
      <c r="B947" s="50"/>
      <c r="C947" s="51"/>
      <c r="D947" s="47"/>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9.5" customHeight="1" x14ac:dyDescent="0.2">
      <c r="A948" s="47"/>
      <c r="B948" s="50"/>
      <c r="C948" s="51"/>
      <c r="D948" s="47"/>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9.5" customHeight="1" x14ac:dyDescent="0.2">
      <c r="A949" s="47"/>
      <c r="B949" s="50"/>
      <c r="C949" s="51"/>
      <c r="D949" s="47"/>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9.5" customHeight="1" x14ac:dyDescent="0.2">
      <c r="A950" s="47"/>
      <c r="B950" s="50"/>
      <c r="C950" s="51"/>
      <c r="D950" s="47"/>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9.5" customHeight="1" x14ac:dyDescent="0.2">
      <c r="A951" s="47"/>
      <c r="B951" s="50"/>
      <c r="C951" s="51"/>
      <c r="D951" s="47"/>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9.5" customHeight="1" x14ac:dyDescent="0.2">
      <c r="A952" s="47"/>
      <c r="B952" s="50"/>
      <c r="C952" s="51"/>
      <c r="D952" s="47"/>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9.5" customHeight="1" x14ac:dyDescent="0.2">
      <c r="A953" s="47"/>
      <c r="B953" s="50"/>
      <c r="C953" s="51"/>
      <c r="D953" s="47"/>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9.5" customHeight="1" x14ac:dyDescent="0.2">
      <c r="A954" s="47"/>
      <c r="B954" s="50"/>
      <c r="C954" s="51"/>
      <c r="D954" s="47"/>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9.5" customHeight="1" x14ac:dyDescent="0.2">
      <c r="A955" s="47"/>
      <c r="B955" s="50"/>
      <c r="C955" s="51"/>
      <c r="D955" s="47"/>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9.5" customHeight="1" x14ac:dyDescent="0.2">
      <c r="A956" s="47"/>
      <c r="B956" s="50"/>
      <c r="C956" s="51"/>
      <c r="D956" s="47"/>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9.5" customHeight="1" x14ac:dyDescent="0.2">
      <c r="A957" s="47"/>
      <c r="B957" s="50"/>
      <c r="C957" s="51"/>
      <c r="D957" s="47"/>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9.5" customHeight="1" x14ac:dyDescent="0.2">
      <c r="A958" s="47"/>
      <c r="B958" s="50"/>
      <c r="C958" s="51"/>
      <c r="D958" s="47"/>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9.5" customHeight="1" x14ac:dyDescent="0.2">
      <c r="A959" s="47"/>
      <c r="B959" s="50"/>
      <c r="C959" s="51"/>
      <c r="D959" s="47"/>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9.5" customHeight="1" x14ac:dyDescent="0.2">
      <c r="A960" s="47"/>
      <c r="B960" s="50"/>
      <c r="C960" s="51"/>
      <c r="D960" s="47"/>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9.5" customHeight="1" x14ac:dyDescent="0.2">
      <c r="A961" s="47"/>
      <c r="B961" s="50"/>
      <c r="C961" s="51"/>
      <c r="D961" s="47"/>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9.5" customHeight="1" x14ac:dyDescent="0.2">
      <c r="A962" s="47"/>
      <c r="B962" s="50"/>
      <c r="C962" s="51"/>
      <c r="D962" s="47"/>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9.5" customHeight="1" x14ac:dyDescent="0.2">
      <c r="A963" s="47"/>
      <c r="B963" s="50"/>
      <c r="C963" s="51"/>
      <c r="D963" s="47"/>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9.5" customHeight="1" x14ac:dyDescent="0.2">
      <c r="A964" s="47"/>
      <c r="B964" s="50"/>
      <c r="C964" s="51"/>
      <c r="D964" s="47"/>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9.5" customHeight="1" x14ac:dyDescent="0.2">
      <c r="A965" s="47"/>
      <c r="B965" s="50"/>
      <c r="C965" s="51"/>
      <c r="D965" s="47"/>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9.5" customHeight="1" x14ac:dyDescent="0.2">
      <c r="A966" s="47"/>
      <c r="B966" s="50"/>
      <c r="C966" s="51"/>
      <c r="D966" s="47"/>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9.5" customHeight="1" x14ac:dyDescent="0.2">
      <c r="A967" s="47"/>
      <c r="B967" s="50"/>
      <c r="C967" s="51"/>
      <c r="D967" s="47"/>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9.5" customHeight="1" x14ac:dyDescent="0.2">
      <c r="A968" s="47"/>
      <c r="B968" s="50"/>
      <c r="C968" s="51"/>
      <c r="D968" s="47"/>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9.5" customHeight="1" x14ac:dyDescent="0.2">
      <c r="A969" s="47"/>
      <c r="B969" s="50"/>
      <c r="C969" s="51"/>
      <c r="D969" s="47"/>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9.5" customHeight="1" x14ac:dyDescent="0.2">
      <c r="A970" s="47"/>
      <c r="B970" s="50"/>
      <c r="C970" s="51"/>
      <c r="D970" s="47"/>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9.5" customHeight="1" x14ac:dyDescent="0.2">
      <c r="A971" s="47"/>
      <c r="B971" s="50"/>
      <c r="C971" s="51"/>
      <c r="D971" s="47"/>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9.5" customHeight="1" x14ac:dyDescent="0.2">
      <c r="A972" s="47"/>
      <c r="B972" s="50"/>
      <c r="C972" s="51"/>
      <c r="D972" s="47"/>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9.5" customHeight="1" x14ac:dyDescent="0.2">
      <c r="A973" s="47"/>
      <c r="B973" s="50"/>
      <c r="C973" s="51"/>
      <c r="D973" s="47"/>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9.5" customHeight="1" x14ac:dyDescent="0.2">
      <c r="A974" s="47"/>
      <c r="B974" s="50"/>
      <c r="C974" s="51"/>
      <c r="D974" s="47"/>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9.5" customHeight="1" x14ac:dyDescent="0.2">
      <c r="A975" s="47"/>
      <c r="B975" s="50"/>
      <c r="C975" s="51"/>
      <c r="D975" s="47"/>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9.5" customHeight="1" x14ac:dyDescent="0.2">
      <c r="A976" s="47"/>
      <c r="B976" s="50"/>
      <c r="C976" s="51"/>
      <c r="D976" s="47"/>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9.5" customHeight="1" x14ac:dyDescent="0.2">
      <c r="A977" s="47"/>
      <c r="B977" s="50"/>
      <c r="C977" s="51"/>
      <c r="D977" s="47"/>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9.5" customHeight="1" x14ac:dyDescent="0.2">
      <c r="A978" s="47"/>
      <c r="B978" s="50"/>
      <c r="C978" s="51"/>
      <c r="D978" s="47"/>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9.5" customHeight="1" x14ac:dyDescent="0.2">
      <c r="A979" s="47"/>
      <c r="B979" s="50"/>
      <c r="C979" s="51"/>
      <c r="D979" s="47"/>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9.5" customHeight="1" x14ac:dyDescent="0.2">
      <c r="A980" s="47"/>
      <c r="B980" s="50"/>
      <c r="C980" s="51"/>
      <c r="D980" s="47"/>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9.5" customHeight="1" x14ac:dyDescent="0.2">
      <c r="A981" s="47"/>
      <c r="B981" s="50"/>
      <c r="C981" s="51"/>
      <c r="D981" s="47"/>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9.5" customHeight="1" x14ac:dyDescent="0.2">
      <c r="A982" s="47"/>
      <c r="B982" s="50"/>
      <c r="C982" s="51"/>
      <c r="D982" s="47"/>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9.5" customHeight="1" x14ac:dyDescent="0.2">
      <c r="A983" s="47"/>
      <c r="B983" s="50"/>
      <c r="C983" s="51"/>
      <c r="D983" s="47"/>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9.5" customHeight="1" x14ac:dyDescent="0.2">
      <c r="A984" s="47"/>
      <c r="B984" s="50"/>
      <c r="C984" s="51"/>
      <c r="D984" s="47"/>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9.5" customHeight="1" x14ac:dyDescent="0.2">
      <c r="A985" s="47"/>
      <c r="B985" s="50"/>
      <c r="C985" s="51"/>
      <c r="D985" s="47"/>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9.5" customHeight="1" x14ac:dyDescent="0.2">
      <c r="A986" s="47"/>
      <c r="B986" s="50"/>
      <c r="C986" s="51"/>
      <c r="D986" s="47"/>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9.5" customHeight="1" x14ac:dyDescent="0.2">
      <c r="A987" s="47"/>
      <c r="B987" s="50"/>
      <c r="C987" s="51"/>
      <c r="D987" s="47"/>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9.5" customHeight="1" x14ac:dyDescent="0.2">
      <c r="A988" s="47"/>
      <c r="B988" s="50"/>
      <c r="C988" s="51"/>
      <c r="D988" s="47"/>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9.5" customHeight="1" x14ac:dyDescent="0.2">
      <c r="A989" s="47"/>
      <c r="B989" s="50"/>
      <c r="C989" s="51"/>
      <c r="D989" s="47"/>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9.5" customHeight="1" x14ac:dyDescent="0.2">
      <c r="A990" s="47"/>
      <c r="B990" s="50"/>
      <c r="C990" s="51"/>
      <c r="D990" s="47"/>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9.5" customHeight="1" x14ac:dyDescent="0.2">
      <c r="A991" s="47"/>
      <c r="B991" s="50"/>
      <c r="C991" s="51"/>
      <c r="D991" s="47"/>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9.5" customHeight="1" x14ac:dyDescent="0.2">
      <c r="A992" s="47"/>
      <c r="B992" s="50"/>
      <c r="C992" s="51"/>
      <c r="D992" s="47"/>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9.5" customHeight="1" x14ac:dyDescent="0.2">
      <c r="A993" s="47"/>
      <c r="B993" s="50"/>
      <c r="C993" s="51"/>
      <c r="D993" s="47"/>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9.5" customHeight="1" x14ac:dyDescent="0.2">
      <c r="A994" s="47"/>
      <c r="B994" s="50"/>
      <c r="C994" s="51"/>
      <c r="D994" s="47"/>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9.5" customHeight="1" x14ac:dyDescent="0.2">
      <c r="A995" s="47"/>
      <c r="B995" s="50"/>
      <c r="C995" s="51"/>
      <c r="D995" s="47"/>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9.5" customHeight="1" x14ac:dyDescent="0.2">
      <c r="A996" s="47"/>
      <c r="B996" s="50"/>
      <c r="C996" s="51"/>
      <c r="D996" s="47"/>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9.5" customHeight="1" x14ac:dyDescent="0.2">
      <c r="A997" s="47"/>
      <c r="B997" s="50"/>
      <c r="C997" s="51"/>
      <c r="D997" s="47"/>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9.5" customHeight="1" x14ac:dyDescent="0.2">
      <c r="A998" s="47"/>
      <c r="B998" s="50"/>
      <c r="C998" s="51"/>
      <c r="D998" s="47"/>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9.5" customHeight="1" x14ac:dyDescent="0.2">
      <c r="A999" s="47"/>
      <c r="B999" s="50"/>
      <c r="C999" s="51"/>
      <c r="D999" s="47"/>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9.5" customHeight="1" x14ac:dyDescent="0.2">
      <c r="A1000" s="47"/>
      <c r="B1000" s="50"/>
      <c r="C1000" s="51"/>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row r="1001" spans="1:26" ht="19.5" customHeight="1" x14ac:dyDescent="0.2">
      <c r="A1001" s="47"/>
      <c r="B1001" s="50"/>
      <c r="C1001" s="51"/>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row>
  </sheetData>
  <sheetProtection password="DD2E" sheet="1" objects="1" scenarios="1"/>
  <mergeCells count="1">
    <mergeCell ref="A4:A56"/>
  </mergeCells>
  <phoneticPr fontId="6" type="noConversion"/>
  <pageMargins left="0.7" right="0.7" top="0.75" bottom="0.75" header="0.3" footer="0.3"/>
  <pageSetup paperSize="9" orientation="portrait"/>
  <headerFooter>
    <oddHeader>&amp;L&amp;"Calibri (Body),Regular"&amp;8ŠETNICA OD ULICE KRALJA TOMISLAVA DO SAVSKE  _x000D_k.č.br. 2550/2, 2550/7 k.o. Ivanić Grad&amp;C&amp;"Calibri (Body),Regular"&amp;8TROŠKOVNIK</oddHeader>
    <oddFooter>&amp;R&amp;8str.: &amp;P od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F337"/>
  <sheetViews>
    <sheetView view="pageBreakPreview" topLeftCell="A253" zoomScaleSheetLayoutView="100" workbookViewId="0">
      <selection activeCell="G295" sqref="G294:G295"/>
    </sheetView>
  </sheetViews>
  <sheetFormatPr baseColWidth="10" defaultColWidth="9" defaultRowHeight="14" x14ac:dyDescent="0.2"/>
  <cols>
    <col min="1" max="1" width="5.19921875" style="41" customWidth="1"/>
    <col min="2" max="2" width="80.3984375" style="34" customWidth="1"/>
    <col min="3" max="3" width="9.796875" style="43" customWidth="1"/>
    <col min="4" max="4" width="9.796875" style="44" customWidth="1"/>
    <col min="5" max="6" width="12.796875" style="44" customWidth="1"/>
    <col min="7" max="7" width="55.796875" style="28" customWidth="1"/>
    <col min="8" max="16384" width="9" style="28"/>
  </cols>
  <sheetData>
    <row r="1" spans="1:6" x14ac:dyDescent="0.2">
      <c r="A1" s="45"/>
      <c r="B1" s="29"/>
      <c r="C1" s="30"/>
      <c r="D1" s="31"/>
      <c r="E1" s="31"/>
      <c r="F1" s="31"/>
    </row>
    <row r="2" spans="1:6" x14ac:dyDescent="0.2">
      <c r="A2" s="45"/>
      <c r="B2" s="29"/>
      <c r="C2" s="30"/>
      <c r="D2" s="31"/>
      <c r="E2" s="31"/>
      <c r="F2" s="31"/>
    </row>
    <row r="3" spans="1:6" x14ac:dyDescent="0.2">
      <c r="A3" s="46"/>
      <c r="B3" s="32" t="s">
        <v>265</v>
      </c>
      <c r="C3" s="33"/>
      <c r="D3" s="31"/>
      <c r="E3" s="31"/>
      <c r="F3" s="31"/>
    </row>
    <row r="4" spans="1:6" x14ac:dyDescent="0.2">
      <c r="A4" s="45"/>
      <c r="C4" s="30"/>
      <c r="D4" s="31"/>
      <c r="E4" s="31"/>
      <c r="F4" s="31"/>
    </row>
    <row r="5" spans="1:6" ht="61" customHeight="1" x14ac:dyDescent="0.2">
      <c r="A5" s="45"/>
      <c r="B5" s="35" t="s">
        <v>109</v>
      </c>
      <c r="C5" s="30"/>
      <c r="D5" s="31"/>
      <c r="E5" s="31"/>
      <c r="F5" s="31"/>
    </row>
    <row r="6" spans="1:6" ht="78" customHeight="1" x14ac:dyDescent="0.2">
      <c r="A6" s="45"/>
      <c r="B6" s="35" t="s">
        <v>110</v>
      </c>
      <c r="C6" s="30"/>
      <c r="D6" s="31"/>
      <c r="E6" s="31"/>
      <c r="F6" s="31"/>
    </row>
    <row r="7" spans="1:6" ht="95" customHeight="1" x14ac:dyDescent="0.2">
      <c r="A7" s="45"/>
      <c r="B7" s="35" t="s">
        <v>266</v>
      </c>
      <c r="C7" s="30"/>
      <c r="D7" s="31"/>
      <c r="E7" s="31"/>
      <c r="F7" s="31"/>
    </row>
    <row r="8" spans="1:6" ht="38" customHeight="1" x14ac:dyDescent="0.2">
      <c r="A8" s="45"/>
      <c r="B8" s="35" t="s">
        <v>12</v>
      </c>
      <c r="C8" s="30"/>
      <c r="D8" s="31"/>
      <c r="E8" s="31"/>
      <c r="F8" s="31"/>
    </row>
    <row r="9" spans="1:6" ht="54" customHeight="1" x14ac:dyDescent="0.2">
      <c r="A9" s="45"/>
      <c r="B9" s="35" t="s">
        <v>30</v>
      </c>
      <c r="C9" s="30"/>
      <c r="D9" s="31"/>
      <c r="E9" s="31"/>
      <c r="F9" s="31"/>
    </row>
    <row r="10" spans="1:6" ht="57" customHeight="1" x14ac:dyDescent="0.2">
      <c r="A10" s="45"/>
      <c r="B10" s="36" t="s">
        <v>107</v>
      </c>
      <c r="C10" s="30"/>
      <c r="D10" s="31"/>
      <c r="E10" s="31"/>
      <c r="F10" s="31"/>
    </row>
    <row r="11" spans="1:6" ht="42" customHeight="1" x14ac:dyDescent="0.2">
      <c r="A11" s="45"/>
      <c r="B11" s="37" t="s">
        <v>106</v>
      </c>
      <c r="C11" s="30"/>
      <c r="D11" s="31"/>
      <c r="E11" s="31"/>
      <c r="F11" s="31"/>
    </row>
    <row r="12" spans="1:6" ht="47" customHeight="1" x14ac:dyDescent="0.2">
      <c r="A12" s="45"/>
      <c r="B12" s="36" t="s">
        <v>13</v>
      </c>
      <c r="C12" s="30"/>
      <c r="D12" s="31"/>
      <c r="E12" s="31"/>
      <c r="F12" s="31"/>
    </row>
    <row r="13" spans="1:6" ht="36" customHeight="1" x14ac:dyDescent="0.2">
      <c r="A13" s="45"/>
      <c r="B13" s="35" t="s">
        <v>111</v>
      </c>
      <c r="C13" s="30"/>
      <c r="D13" s="31"/>
      <c r="E13" s="31"/>
      <c r="F13" s="31"/>
    </row>
    <row r="14" spans="1:6" ht="37" customHeight="1" x14ac:dyDescent="0.2">
      <c r="A14" s="45"/>
      <c r="B14" s="35" t="s">
        <v>114</v>
      </c>
      <c r="C14" s="30"/>
      <c r="D14" s="31"/>
      <c r="E14" s="31"/>
      <c r="F14" s="31"/>
    </row>
    <row r="15" spans="1:6" ht="69.75" customHeight="1" x14ac:dyDescent="0.2">
      <c r="A15" s="45"/>
      <c r="B15" s="35" t="s">
        <v>115</v>
      </c>
      <c r="C15" s="30"/>
      <c r="D15" s="31"/>
      <c r="E15" s="31"/>
      <c r="F15" s="31"/>
    </row>
    <row r="16" spans="1:6" ht="42.75" customHeight="1" x14ac:dyDescent="0.2">
      <c r="A16" s="45"/>
      <c r="B16" s="35" t="s">
        <v>112</v>
      </c>
      <c r="C16" s="30"/>
      <c r="D16" s="31"/>
      <c r="E16" s="31"/>
      <c r="F16" s="31"/>
    </row>
    <row r="17" spans="1:6" ht="64.5" customHeight="1" x14ac:dyDescent="0.2">
      <c r="A17" s="45"/>
      <c r="B17" s="35" t="s">
        <v>274</v>
      </c>
      <c r="C17" s="30"/>
      <c r="D17" s="31"/>
      <c r="E17" s="31"/>
      <c r="F17" s="31"/>
    </row>
    <row r="18" spans="1:6" ht="42.75" customHeight="1" x14ac:dyDescent="0.2">
      <c r="A18" s="45"/>
      <c r="B18" s="35" t="s">
        <v>113</v>
      </c>
      <c r="C18" s="30"/>
      <c r="D18" s="31"/>
      <c r="E18" s="31"/>
      <c r="F18" s="31"/>
    </row>
    <row r="19" spans="1:6" ht="34.5" customHeight="1" x14ac:dyDescent="0.2">
      <c r="A19" s="45"/>
      <c r="B19" s="35" t="s">
        <v>116</v>
      </c>
      <c r="C19" s="30"/>
      <c r="D19" s="31"/>
      <c r="E19" s="31"/>
      <c r="F19" s="31"/>
    </row>
    <row r="20" spans="1:6" ht="51" customHeight="1" x14ac:dyDescent="0.2">
      <c r="A20" s="45"/>
      <c r="B20" s="35" t="s">
        <v>117</v>
      </c>
      <c r="C20" s="30"/>
      <c r="D20" s="31"/>
      <c r="E20" s="31"/>
      <c r="F20" s="31"/>
    </row>
    <row r="21" spans="1:6" s="38" customFormat="1" ht="44.25" customHeight="1" x14ac:dyDescent="0.2">
      <c r="B21" s="39" t="s">
        <v>118</v>
      </c>
      <c r="C21" s="40"/>
      <c r="D21" s="40"/>
      <c r="E21" s="40"/>
      <c r="F21" s="40"/>
    </row>
    <row r="22" spans="1:6" s="38" customFormat="1" ht="36" customHeight="1" x14ac:dyDescent="0.2">
      <c r="B22" s="39" t="s">
        <v>267</v>
      </c>
      <c r="C22" s="40"/>
      <c r="D22" s="40"/>
      <c r="E22" s="40"/>
      <c r="F22" s="40"/>
    </row>
    <row r="23" spans="1:6" s="38" customFormat="1" ht="33" customHeight="1" x14ac:dyDescent="0.2">
      <c r="B23" s="39" t="s">
        <v>281</v>
      </c>
      <c r="C23" s="40"/>
      <c r="D23" s="40"/>
      <c r="E23" s="40"/>
      <c r="F23" s="40"/>
    </row>
    <row r="24" spans="1:6" s="38" customFormat="1" ht="45" customHeight="1" x14ac:dyDescent="0.2">
      <c r="B24" s="39" t="s">
        <v>282</v>
      </c>
      <c r="C24" s="40"/>
      <c r="D24" s="40"/>
      <c r="E24" s="40"/>
      <c r="F24" s="40"/>
    </row>
    <row r="25" spans="1:6" s="38" customFormat="1" ht="96" customHeight="1" x14ac:dyDescent="0.2">
      <c r="B25" s="39" t="s">
        <v>268</v>
      </c>
      <c r="C25" s="40"/>
      <c r="D25" s="40"/>
      <c r="E25" s="40"/>
      <c r="F25" s="40"/>
    </row>
    <row r="26" spans="1:6" s="38" customFormat="1" ht="50.25" customHeight="1" x14ac:dyDescent="0.2">
      <c r="B26" s="39" t="s">
        <v>283</v>
      </c>
      <c r="C26" s="40"/>
      <c r="D26" s="40"/>
      <c r="E26" s="40"/>
      <c r="F26" s="40"/>
    </row>
    <row r="27" spans="1:6" s="38" customFormat="1" ht="112.5" customHeight="1" x14ac:dyDescent="0.2">
      <c r="B27" s="39" t="s">
        <v>284</v>
      </c>
      <c r="C27" s="40"/>
      <c r="D27" s="40"/>
      <c r="E27" s="40"/>
      <c r="F27" s="40"/>
    </row>
    <row r="28" spans="1:6" s="38" customFormat="1" ht="45" customHeight="1" x14ac:dyDescent="0.2">
      <c r="B28" s="39" t="s">
        <v>269</v>
      </c>
      <c r="C28" s="40"/>
      <c r="D28" s="40"/>
      <c r="E28" s="40"/>
      <c r="F28" s="40"/>
    </row>
    <row r="29" spans="1:6" ht="30.75" customHeight="1" x14ac:dyDescent="0.2">
      <c r="B29" s="42" t="s">
        <v>270</v>
      </c>
    </row>
    <row r="30" spans="1:6" ht="27.75" customHeight="1" x14ac:dyDescent="0.2"/>
    <row r="31" spans="1:6" x14ac:dyDescent="0.2">
      <c r="B31" s="479" t="s">
        <v>890</v>
      </c>
    </row>
    <row r="32" spans="1:6" x14ac:dyDescent="0.2">
      <c r="B32" s="479"/>
    </row>
    <row r="33" spans="2:2" ht="76" customHeight="1" x14ac:dyDescent="0.2">
      <c r="B33" s="480" t="s">
        <v>691</v>
      </c>
    </row>
    <row r="34" spans="2:2" ht="56" x14ac:dyDescent="0.2">
      <c r="B34" s="481" t="s">
        <v>692</v>
      </c>
    </row>
    <row r="35" spans="2:2" x14ac:dyDescent="0.2">
      <c r="B35" s="481"/>
    </row>
    <row r="36" spans="2:2" ht="42" x14ac:dyDescent="0.2">
      <c r="B36" s="481" t="s">
        <v>693</v>
      </c>
    </row>
    <row r="37" spans="2:2" x14ac:dyDescent="0.2">
      <c r="B37" s="481"/>
    </row>
    <row r="38" spans="2:2" ht="84" x14ac:dyDescent="0.2">
      <c r="B38" s="482" t="s">
        <v>694</v>
      </c>
    </row>
    <row r="39" spans="2:2" x14ac:dyDescent="0.2">
      <c r="B39" s="481"/>
    </row>
    <row r="40" spans="2:2" ht="42" x14ac:dyDescent="0.2">
      <c r="B40" s="481" t="s">
        <v>695</v>
      </c>
    </row>
    <row r="41" spans="2:2" x14ac:dyDescent="0.2">
      <c r="B41" s="481" t="s">
        <v>696</v>
      </c>
    </row>
    <row r="42" spans="2:2" x14ac:dyDescent="0.2">
      <c r="B42" s="481" t="s">
        <v>697</v>
      </c>
    </row>
    <row r="43" spans="2:2" x14ac:dyDescent="0.2">
      <c r="B43" s="481" t="s">
        <v>698</v>
      </c>
    </row>
    <row r="44" spans="2:2" x14ac:dyDescent="0.2">
      <c r="B44" s="481" t="s">
        <v>699</v>
      </c>
    </row>
    <row r="45" spans="2:2" x14ac:dyDescent="0.2">
      <c r="B45" s="481" t="s">
        <v>700</v>
      </c>
    </row>
    <row r="46" spans="2:2" x14ac:dyDescent="0.2">
      <c r="B46" s="481" t="s">
        <v>701</v>
      </c>
    </row>
    <row r="47" spans="2:2" x14ac:dyDescent="0.2">
      <c r="B47" s="481" t="s">
        <v>702</v>
      </c>
    </row>
    <row r="48" spans="2:2" x14ac:dyDescent="0.2">
      <c r="B48" s="481"/>
    </row>
    <row r="49" spans="2:2" x14ac:dyDescent="0.2">
      <c r="B49" s="481" t="s">
        <v>703</v>
      </c>
    </row>
    <row r="50" spans="2:2" x14ac:dyDescent="0.2">
      <c r="B50" s="481" t="s">
        <v>704</v>
      </c>
    </row>
    <row r="51" spans="2:2" x14ac:dyDescent="0.2">
      <c r="B51" s="481" t="s">
        <v>705</v>
      </c>
    </row>
    <row r="52" spans="2:2" x14ac:dyDescent="0.2">
      <c r="B52" s="481"/>
    </row>
    <row r="53" spans="2:2" ht="84" x14ac:dyDescent="0.2">
      <c r="B53" s="481" t="s">
        <v>706</v>
      </c>
    </row>
    <row r="54" spans="2:2" x14ac:dyDescent="0.2">
      <c r="B54" s="481"/>
    </row>
    <row r="55" spans="2:2" ht="84" x14ac:dyDescent="0.2">
      <c r="B55" s="481" t="s">
        <v>707</v>
      </c>
    </row>
    <row r="56" spans="2:2" x14ac:dyDescent="0.2">
      <c r="B56" s="481"/>
    </row>
    <row r="57" spans="2:2" ht="56" x14ac:dyDescent="0.2">
      <c r="B57" s="481" t="s">
        <v>708</v>
      </c>
    </row>
    <row r="58" spans="2:2" x14ac:dyDescent="0.2">
      <c r="B58" s="481"/>
    </row>
    <row r="59" spans="2:2" ht="28" x14ac:dyDescent="0.2">
      <c r="B59" s="481" t="s">
        <v>709</v>
      </c>
    </row>
    <row r="60" spans="2:2" x14ac:dyDescent="0.2">
      <c r="B60" s="481"/>
    </row>
    <row r="61" spans="2:2" ht="42" x14ac:dyDescent="0.2">
      <c r="B61" s="481" t="s">
        <v>710</v>
      </c>
    </row>
    <row r="62" spans="2:2" x14ac:dyDescent="0.2">
      <c r="B62" s="481"/>
    </row>
    <row r="63" spans="2:2" ht="84" x14ac:dyDescent="0.2">
      <c r="B63" s="481" t="s">
        <v>711</v>
      </c>
    </row>
    <row r="64" spans="2:2" x14ac:dyDescent="0.2">
      <c r="B64" s="481"/>
    </row>
    <row r="65" spans="2:2" ht="70" x14ac:dyDescent="0.2">
      <c r="B65" s="481" t="s">
        <v>712</v>
      </c>
    </row>
    <row r="66" spans="2:2" x14ac:dyDescent="0.2">
      <c r="B66" s="481"/>
    </row>
    <row r="67" spans="2:2" ht="28" x14ac:dyDescent="0.2">
      <c r="B67" s="481" t="s">
        <v>713</v>
      </c>
    </row>
    <row r="68" spans="2:2" x14ac:dyDescent="0.2">
      <c r="B68" s="481"/>
    </row>
    <row r="69" spans="2:2" ht="70" x14ac:dyDescent="0.2">
      <c r="B69" s="481" t="s">
        <v>714</v>
      </c>
    </row>
    <row r="70" spans="2:2" x14ac:dyDescent="0.2">
      <c r="B70" s="481"/>
    </row>
    <row r="71" spans="2:2" ht="42" x14ac:dyDescent="0.2">
      <c r="B71" s="481" t="s">
        <v>715</v>
      </c>
    </row>
    <row r="72" spans="2:2" x14ac:dyDescent="0.2">
      <c r="B72" s="481"/>
    </row>
    <row r="73" spans="2:2" ht="28" x14ac:dyDescent="0.2">
      <c r="B73" s="481" t="s">
        <v>716</v>
      </c>
    </row>
    <row r="74" spans="2:2" x14ac:dyDescent="0.2">
      <c r="B74" s="481"/>
    </row>
    <row r="75" spans="2:2" ht="42" x14ac:dyDescent="0.2">
      <c r="B75" s="481" t="s">
        <v>717</v>
      </c>
    </row>
    <row r="76" spans="2:2" x14ac:dyDescent="0.2">
      <c r="B76" s="481"/>
    </row>
    <row r="77" spans="2:2" ht="28" x14ac:dyDescent="0.2">
      <c r="B77" s="481" t="s">
        <v>718</v>
      </c>
    </row>
    <row r="78" spans="2:2" x14ac:dyDescent="0.2">
      <c r="B78" s="481"/>
    </row>
    <row r="79" spans="2:2" ht="28" x14ac:dyDescent="0.2">
      <c r="B79" s="481" t="s">
        <v>719</v>
      </c>
    </row>
    <row r="80" spans="2:2" x14ac:dyDescent="0.2">
      <c r="B80" s="481"/>
    </row>
    <row r="81" spans="2:2" ht="42" x14ac:dyDescent="0.2">
      <c r="B81" s="481" t="s">
        <v>720</v>
      </c>
    </row>
    <row r="82" spans="2:2" x14ac:dyDescent="0.2">
      <c r="B82" s="481"/>
    </row>
    <row r="83" spans="2:2" ht="42" x14ac:dyDescent="0.2">
      <c r="B83" s="481" t="s">
        <v>721</v>
      </c>
    </row>
    <row r="84" spans="2:2" x14ac:dyDescent="0.2">
      <c r="B84" s="481"/>
    </row>
    <row r="85" spans="2:2" x14ac:dyDescent="0.2">
      <c r="B85" s="481" t="s">
        <v>722</v>
      </c>
    </row>
    <row r="86" spans="2:2" x14ac:dyDescent="0.2">
      <c r="B86" s="481"/>
    </row>
    <row r="87" spans="2:2" ht="56" x14ac:dyDescent="0.2">
      <c r="B87" s="483" t="s">
        <v>723</v>
      </c>
    </row>
    <row r="88" spans="2:2" x14ac:dyDescent="0.2">
      <c r="B88" s="480"/>
    </row>
    <row r="89" spans="2:2" x14ac:dyDescent="0.2">
      <c r="B89" s="480"/>
    </row>
    <row r="90" spans="2:2" x14ac:dyDescent="0.2">
      <c r="B90" s="483" t="s">
        <v>724</v>
      </c>
    </row>
    <row r="91" spans="2:2" x14ac:dyDescent="0.2">
      <c r="B91" s="483"/>
    </row>
    <row r="92" spans="2:2" ht="28" x14ac:dyDescent="0.2">
      <c r="B92" s="481" t="s">
        <v>725</v>
      </c>
    </row>
    <row r="93" spans="2:2" ht="28" x14ac:dyDescent="0.2">
      <c r="B93" s="481" t="s">
        <v>726</v>
      </c>
    </row>
    <row r="94" spans="2:2" ht="28" x14ac:dyDescent="0.2">
      <c r="B94" s="481" t="s">
        <v>727</v>
      </c>
    </row>
    <row r="95" spans="2:2" ht="42" x14ac:dyDescent="0.2">
      <c r="B95" s="481" t="s">
        <v>728</v>
      </c>
    </row>
    <row r="96" spans="2:2" ht="28" x14ac:dyDescent="0.2">
      <c r="B96" s="481" t="s">
        <v>729</v>
      </c>
    </row>
    <row r="97" spans="2:2" ht="70" x14ac:dyDescent="0.2">
      <c r="B97" s="481" t="s">
        <v>730</v>
      </c>
    </row>
    <row r="98" spans="2:2" ht="42" x14ac:dyDescent="0.2">
      <c r="B98" s="481" t="s">
        <v>731</v>
      </c>
    </row>
    <row r="99" spans="2:2" ht="28" x14ac:dyDescent="0.2">
      <c r="B99" s="481" t="s">
        <v>732</v>
      </c>
    </row>
    <row r="100" spans="2:2" ht="28" x14ac:dyDescent="0.2">
      <c r="B100" s="481" t="s">
        <v>733</v>
      </c>
    </row>
    <row r="101" spans="2:2" x14ac:dyDescent="0.2">
      <c r="B101" s="481" t="s">
        <v>734</v>
      </c>
    </row>
    <row r="102" spans="2:2" ht="28" x14ac:dyDescent="0.2">
      <c r="B102" s="481" t="s">
        <v>735</v>
      </c>
    </row>
    <row r="103" spans="2:2" x14ac:dyDescent="0.2">
      <c r="B103" s="481" t="s">
        <v>736</v>
      </c>
    </row>
    <row r="104" spans="2:2" x14ac:dyDescent="0.2">
      <c r="B104" s="481" t="s">
        <v>737</v>
      </c>
    </row>
    <row r="105" spans="2:2" ht="42" x14ac:dyDescent="0.2">
      <c r="B105" s="481" t="s">
        <v>738</v>
      </c>
    </row>
    <row r="106" spans="2:2" ht="28" x14ac:dyDescent="0.2">
      <c r="B106" s="481" t="s">
        <v>739</v>
      </c>
    </row>
    <row r="107" spans="2:2" ht="42" x14ac:dyDescent="0.2">
      <c r="B107" s="481" t="s">
        <v>740</v>
      </c>
    </row>
    <row r="108" spans="2:2" ht="28" x14ac:dyDescent="0.2">
      <c r="B108" s="481" t="s">
        <v>741</v>
      </c>
    </row>
    <row r="109" spans="2:2" ht="28" x14ac:dyDescent="0.2">
      <c r="B109" s="481" t="s">
        <v>742</v>
      </c>
    </row>
    <row r="110" spans="2:2" ht="42" x14ac:dyDescent="0.2">
      <c r="B110" s="481" t="s">
        <v>743</v>
      </c>
    </row>
    <row r="111" spans="2:2" ht="28" x14ac:dyDescent="0.2">
      <c r="B111" s="481" t="s">
        <v>744</v>
      </c>
    </row>
    <row r="112" spans="2:2" ht="42" x14ac:dyDescent="0.2">
      <c r="B112" s="481" t="s">
        <v>745</v>
      </c>
    </row>
    <row r="113" spans="2:2" ht="28" x14ac:dyDescent="0.2">
      <c r="B113" s="481" t="s">
        <v>746</v>
      </c>
    </row>
    <row r="114" spans="2:2" ht="42" x14ac:dyDescent="0.2">
      <c r="B114" s="481" t="s">
        <v>747</v>
      </c>
    </row>
    <row r="115" spans="2:2" x14ac:dyDescent="0.2">
      <c r="B115" s="481" t="s">
        <v>748</v>
      </c>
    </row>
    <row r="116" spans="2:2" x14ac:dyDescent="0.2">
      <c r="B116" s="481" t="s">
        <v>749</v>
      </c>
    </row>
    <row r="117" spans="2:2" x14ac:dyDescent="0.2">
      <c r="B117" s="481" t="s">
        <v>750</v>
      </c>
    </row>
    <row r="118" spans="2:2" x14ac:dyDescent="0.2">
      <c r="B118" s="481" t="s">
        <v>751</v>
      </c>
    </row>
    <row r="119" spans="2:2" x14ac:dyDescent="0.2">
      <c r="B119" s="481" t="s">
        <v>752</v>
      </c>
    </row>
    <row r="120" spans="2:2" x14ac:dyDescent="0.2">
      <c r="B120" s="481" t="s">
        <v>753</v>
      </c>
    </row>
    <row r="121" spans="2:2" x14ac:dyDescent="0.2">
      <c r="B121" s="481" t="s">
        <v>754</v>
      </c>
    </row>
    <row r="122" spans="2:2" x14ac:dyDescent="0.2">
      <c r="B122" s="481" t="s">
        <v>755</v>
      </c>
    </row>
    <row r="123" spans="2:2" x14ac:dyDescent="0.2">
      <c r="B123" s="481" t="s">
        <v>756</v>
      </c>
    </row>
    <row r="124" spans="2:2" x14ac:dyDescent="0.2">
      <c r="B124" s="481" t="s">
        <v>757</v>
      </c>
    </row>
    <row r="125" spans="2:2" x14ac:dyDescent="0.2">
      <c r="B125" s="481" t="s">
        <v>758</v>
      </c>
    </row>
    <row r="126" spans="2:2" ht="42" x14ac:dyDescent="0.2">
      <c r="B126" s="481" t="s">
        <v>759</v>
      </c>
    </row>
    <row r="127" spans="2:2" x14ac:dyDescent="0.2">
      <c r="B127" s="481" t="s">
        <v>760</v>
      </c>
    </row>
    <row r="128" spans="2:2" ht="28" x14ac:dyDescent="0.2">
      <c r="B128" s="481" t="s">
        <v>761</v>
      </c>
    </row>
    <row r="129" spans="2:2" ht="28" x14ac:dyDescent="0.2">
      <c r="B129" s="481" t="s">
        <v>762</v>
      </c>
    </row>
    <row r="130" spans="2:2" ht="42" x14ac:dyDescent="0.2">
      <c r="B130" s="481" t="s">
        <v>763</v>
      </c>
    </row>
    <row r="131" spans="2:2" x14ac:dyDescent="0.2">
      <c r="B131" s="481" t="s">
        <v>764</v>
      </c>
    </row>
    <row r="132" spans="2:2" ht="28" x14ac:dyDescent="0.2">
      <c r="B132" s="481" t="s">
        <v>765</v>
      </c>
    </row>
    <row r="133" spans="2:2" ht="28" x14ac:dyDescent="0.2">
      <c r="B133" s="481" t="s">
        <v>766</v>
      </c>
    </row>
    <row r="134" spans="2:2" ht="42" x14ac:dyDescent="0.2">
      <c r="B134" s="481" t="s">
        <v>767</v>
      </c>
    </row>
    <row r="135" spans="2:2" ht="28" x14ac:dyDescent="0.2">
      <c r="B135" s="481" t="s">
        <v>768</v>
      </c>
    </row>
    <row r="136" spans="2:2" ht="28" x14ac:dyDescent="0.2">
      <c r="B136" s="481" t="s">
        <v>769</v>
      </c>
    </row>
    <row r="137" spans="2:2" ht="42" x14ac:dyDescent="0.2">
      <c r="B137" s="481" t="s">
        <v>770</v>
      </c>
    </row>
    <row r="138" spans="2:2" x14ac:dyDescent="0.2">
      <c r="B138" s="483"/>
    </row>
    <row r="139" spans="2:2" x14ac:dyDescent="0.2">
      <c r="B139" s="483" t="s">
        <v>771</v>
      </c>
    </row>
    <row r="140" spans="2:2" x14ac:dyDescent="0.2">
      <c r="B140" s="481" t="s">
        <v>772</v>
      </c>
    </row>
    <row r="141" spans="2:2" x14ac:dyDescent="0.2">
      <c r="B141" s="481" t="s">
        <v>773</v>
      </c>
    </row>
    <row r="142" spans="2:2" ht="28" x14ac:dyDescent="0.2">
      <c r="B142" s="481" t="s">
        <v>774</v>
      </c>
    </row>
    <row r="143" spans="2:2" ht="56" x14ac:dyDescent="0.2">
      <c r="B143" s="481" t="s">
        <v>775</v>
      </c>
    </row>
    <row r="144" spans="2:2" ht="42" x14ac:dyDescent="0.2">
      <c r="B144" s="481" t="s">
        <v>776</v>
      </c>
    </row>
    <row r="145" spans="2:2" ht="28" x14ac:dyDescent="0.2">
      <c r="B145" s="481" t="s">
        <v>777</v>
      </c>
    </row>
    <row r="146" spans="2:2" x14ac:dyDescent="0.2">
      <c r="B146" s="481" t="s">
        <v>778</v>
      </c>
    </row>
    <row r="147" spans="2:2" x14ac:dyDescent="0.2">
      <c r="B147" s="481" t="s">
        <v>779</v>
      </c>
    </row>
    <row r="148" spans="2:2" ht="28" x14ac:dyDescent="0.2">
      <c r="B148" s="481" t="s">
        <v>780</v>
      </c>
    </row>
    <row r="149" spans="2:2" ht="28" x14ac:dyDescent="0.2">
      <c r="B149" s="481" t="s">
        <v>781</v>
      </c>
    </row>
    <row r="150" spans="2:2" ht="28" x14ac:dyDescent="0.2">
      <c r="B150" s="481" t="s">
        <v>782</v>
      </c>
    </row>
    <row r="151" spans="2:2" ht="42" x14ac:dyDescent="0.2">
      <c r="B151" s="481" t="s">
        <v>783</v>
      </c>
    </row>
    <row r="152" spans="2:2" ht="28" x14ac:dyDescent="0.2">
      <c r="B152" s="481" t="s">
        <v>784</v>
      </c>
    </row>
    <row r="153" spans="2:2" ht="42" x14ac:dyDescent="0.2">
      <c r="B153" s="481" t="s">
        <v>785</v>
      </c>
    </row>
    <row r="154" spans="2:2" ht="42" x14ac:dyDescent="0.2">
      <c r="B154" s="481" t="s">
        <v>786</v>
      </c>
    </row>
    <row r="155" spans="2:2" x14ac:dyDescent="0.2">
      <c r="B155" s="481" t="s">
        <v>787</v>
      </c>
    </row>
    <row r="156" spans="2:2" x14ac:dyDescent="0.2">
      <c r="B156" s="483" t="s">
        <v>788</v>
      </c>
    </row>
    <row r="157" spans="2:2" x14ac:dyDescent="0.2">
      <c r="B157" s="481" t="s">
        <v>789</v>
      </c>
    </row>
    <row r="158" spans="2:2" ht="28" x14ac:dyDescent="0.2">
      <c r="B158" s="481" t="s">
        <v>790</v>
      </c>
    </row>
    <row r="159" spans="2:2" x14ac:dyDescent="0.2">
      <c r="B159" s="481" t="s">
        <v>791</v>
      </c>
    </row>
    <row r="160" spans="2:2" ht="42" x14ac:dyDescent="0.2">
      <c r="B160" s="481" t="s">
        <v>792</v>
      </c>
    </row>
    <row r="161" spans="2:2" x14ac:dyDescent="0.2">
      <c r="B161" s="481" t="s">
        <v>793</v>
      </c>
    </row>
    <row r="162" spans="2:2" ht="28" x14ac:dyDescent="0.2">
      <c r="B162" s="481" t="s">
        <v>794</v>
      </c>
    </row>
    <row r="163" spans="2:2" ht="28" x14ac:dyDescent="0.2">
      <c r="B163" s="481" t="s">
        <v>795</v>
      </c>
    </row>
    <row r="164" spans="2:2" x14ac:dyDescent="0.2">
      <c r="B164" s="481"/>
    </row>
    <row r="165" spans="2:2" x14ac:dyDescent="0.2">
      <c r="B165" s="483" t="s">
        <v>796</v>
      </c>
    </row>
    <row r="166" spans="2:2" ht="28" x14ac:dyDescent="0.2">
      <c r="B166" s="481" t="s">
        <v>797</v>
      </c>
    </row>
    <row r="167" spans="2:2" x14ac:dyDescent="0.2">
      <c r="B167" s="481" t="s">
        <v>798</v>
      </c>
    </row>
    <row r="168" spans="2:2" x14ac:dyDescent="0.2">
      <c r="B168" s="481" t="s">
        <v>799</v>
      </c>
    </row>
    <row r="169" spans="2:2" x14ac:dyDescent="0.2">
      <c r="B169" s="481" t="s">
        <v>800</v>
      </c>
    </row>
    <row r="170" spans="2:2" x14ac:dyDescent="0.2">
      <c r="B170" s="481" t="s">
        <v>801</v>
      </c>
    </row>
    <row r="171" spans="2:2" ht="42" x14ac:dyDescent="0.2">
      <c r="B171" s="481" t="s">
        <v>802</v>
      </c>
    </row>
    <row r="172" spans="2:2" x14ac:dyDescent="0.2">
      <c r="B172" s="481" t="s">
        <v>803</v>
      </c>
    </row>
    <row r="173" spans="2:2" x14ac:dyDescent="0.2">
      <c r="B173" s="481" t="s">
        <v>804</v>
      </c>
    </row>
    <row r="174" spans="2:2" ht="28" x14ac:dyDescent="0.2">
      <c r="B174" s="481" t="s">
        <v>805</v>
      </c>
    </row>
    <row r="175" spans="2:2" x14ac:dyDescent="0.2">
      <c r="B175" s="481"/>
    </row>
    <row r="176" spans="2:2" x14ac:dyDescent="0.2">
      <c r="B176" s="483" t="s">
        <v>806</v>
      </c>
    </row>
    <row r="177" spans="2:2" ht="28" x14ac:dyDescent="0.2">
      <c r="B177" s="481" t="s">
        <v>807</v>
      </c>
    </row>
    <row r="178" spans="2:2" ht="28" x14ac:dyDescent="0.2">
      <c r="B178" s="481" t="s">
        <v>808</v>
      </c>
    </row>
    <row r="179" spans="2:2" x14ac:dyDescent="0.2">
      <c r="B179" s="481" t="s">
        <v>809</v>
      </c>
    </row>
    <row r="180" spans="2:2" x14ac:dyDescent="0.2">
      <c r="B180" s="481" t="s">
        <v>810</v>
      </c>
    </row>
    <row r="181" spans="2:2" ht="28" x14ac:dyDescent="0.2">
      <c r="B181" s="481" t="s">
        <v>811</v>
      </c>
    </row>
    <row r="182" spans="2:2" x14ac:dyDescent="0.2">
      <c r="B182" s="481" t="s">
        <v>812</v>
      </c>
    </row>
    <row r="183" spans="2:2" ht="28" x14ac:dyDescent="0.2">
      <c r="B183" s="481" t="s">
        <v>813</v>
      </c>
    </row>
    <row r="184" spans="2:2" ht="42" x14ac:dyDescent="0.2">
      <c r="B184" s="481" t="s">
        <v>814</v>
      </c>
    </row>
    <row r="185" spans="2:2" ht="28" x14ac:dyDescent="0.2">
      <c r="B185" s="481" t="s">
        <v>815</v>
      </c>
    </row>
    <row r="186" spans="2:2" ht="28" x14ac:dyDescent="0.2">
      <c r="B186" s="481" t="s">
        <v>816</v>
      </c>
    </row>
    <row r="187" spans="2:2" x14ac:dyDescent="0.2">
      <c r="B187" s="481"/>
    </row>
    <row r="188" spans="2:2" x14ac:dyDescent="0.2">
      <c r="B188" s="483" t="s">
        <v>817</v>
      </c>
    </row>
    <row r="189" spans="2:2" x14ac:dyDescent="0.2">
      <c r="B189" s="481" t="s">
        <v>818</v>
      </c>
    </row>
    <row r="190" spans="2:2" ht="28" x14ac:dyDescent="0.2">
      <c r="B190" s="481" t="s">
        <v>819</v>
      </c>
    </row>
    <row r="191" spans="2:2" x14ac:dyDescent="0.2">
      <c r="B191" s="481" t="s">
        <v>820</v>
      </c>
    </row>
    <row r="192" spans="2:2" ht="28" x14ac:dyDescent="0.2">
      <c r="B192" s="481" t="s">
        <v>821</v>
      </c>
    </row>
    <row r="193" spans="2:2" x14ac:dyDescent="0.2">
      <c r="B193" s="483"/>
    </row>
    <row r="194" spans="2:2" x14ac:dyDescent="0.2">
      <c r="B194" s="483" t="s">
        <v>822</v>
      </c>
    </row>
    <row r="195" spans="2:2" x14ac:dyDescent="0.2">
      <c r="B195" s="481" t="s">
        <v>823</v>
      </c>
    </row>
    <row r="196" spans="2:2" x14ac:dyDescent="0.2">
      <c r="B196" s="481" t="s">
        <v>824</v>
      </c>
    </row>
    <row r="197" spans="2:2" x14ac:dyDescent="0.2">
      <c r="B197" s="481" t="s">
        <v>825</v>
      </c>
    </row>
    <row r="198" spans="2:2" x14ac:dyDescent="0.2">
      <c r="B198" s="481" t="s">
        <v>826</v>
      </c>
    </row>
    <row r="199" spans="2:2" x14ac:dyDescent="0.2">
      <c r="B199" s="481" t="s">
        <v>827</v>
      </c>
    </row>
    <row r="200" spans="2:2" x14ac:dyDescent="0.2">
      <c r="B200" s="481" t="s">
        <v>828</v>
      </c>
    </row>
    <row r="201" spans="2:2" x14ac:dyDescent="0.2">
      <c r="B201" s="481" t="s">
        <v>829</v>
      </c>
    </row>
    <row r="202" spans="2:2" x14ac:dyDescent="0.2">
      <c r="B202" s="481" t="s">
        <v>830</v>
      </c>
    </row>
    <row r="203" spans="2:2" x14ac:dyDescent="0.2">
      <c r="B203" s="481" t="s">
        <v>831</v>
      </c>
    </row>
    <row r="204" spans="2:2" x14ac:dyDescent="0.2">
      <c r="B204" s="481" t="s">
        <v>832</v>
      </c>
    </row>
    <row r="205" spans="2:2" x14ac:dyDescent="0.2">
      <c r="B205" s="482" t="s">
        <v>833</v>
      </c>
    </row>
    <row r="206" spans="2:2" x14ac:dyDescent="0.2">
      <c r="B206" s="481" t="s">
        <v>834</v>
      </c>
    </row>
    <row r="207" spans="2:2" x14ac:dyDescent="0.2">
      <c r="B207" s="481" t="s">
        <v>835</v>
      </c>
    </row>
    <row r="208" spans="2:2" ht="28" x14ac:dyDescent="0.2">
      <c r="B208" s="480" t="s">
        <v>836</v>
      </c>
    </row>
    <row r="209" spans="2:2" x14ac:dyDescent="0.2">
      <c r="B209" s="480" t="s">
        <v>891</v>
      </c>
    </row>
    <row r="210" spans="2:2" x14ac:dyDescent="0.2">
      <c r="B210" s="480" t="s">
        <v>837</v>
      </c>
    </row>
    <row r="211" spans="2:2" x14ac:dyDescent="0.2">
      <c r="B211" s="481"/>
    </row>
    <row r="212" spans="2:2" x14ac:dyDescent="0.2">
      <c r="B212" s="483" t="s">
        <v>838</v>
      </c>
    </row>
    <row r="213" spans="2:2" x14ac:dyDescent="0.2">
      <c r="B213" s="483"/>
    </row>
    <row r="214" spans="2:2" ht="42" x14ac:dyDescent="0.2">
      <c r="B214" s="484" t="s">
        <v>839</v>
      </c>
    </row>
    <row r="215" spans="2:2" ht="42" x14ac:dyDescent="0.2">
      <c r="B215" s="484" t="s">
        <v>840</v>
      </c>
    </row>
    <row r="216" spans="2:2" ht="28" x14ac:dyDescent="0.2">
      <c r="B216" s="484" t="s">
        <v>841</v>
      </c>
    </row>
    <row r="217" spans="2:2" x14ac:dyDescent="0.2">
      <c r="B217" s="483"/>
    </row>
    <row r="218" spans="2:2" x14ac:dyDescent="0.2">
      <c r="B218" s="483" t="s">
        <v>842</v>
      </c>
    </row>
    <row r="219" spans="2:2" ht="42" x14ac:dyDescent="0.2">
      <c r="B219" s="481" t="s">
        <v>843</v>
      </c>
    </row>
    <row r="220" spans="2:2" ht="28" x14ac:dyDescent="0.2">
      <c r="B220" s="481" t="s">
        <v>844</v>
      </c>
    </row>
    <row r="221" spans="2:2" ht="42" x14ac:dyDescent="0.2">
      <c r="B221" s="481" t="s">
        <v>845</v>
      </c>
    </row>
    <row r="222" spans="2:2" ht="42" x14ac:dyDescent="0.2">
      <c r="B222" s="481" t="s">
        <v>846</v>
      </c>
    </row>
    <row r="223" spans="2:2" ht="28" x14ac:dyDescent="0.2">
      <c r="B223" s="481" t="s">
        <v>847</v>
      </c>
    </row>
    <row r="224" spans="2:2" ht="42" x14ac:dyDescent="0.2">
      <c r="B224" s="481" t="s">
        <v>848</v>
      </c>
    </row>
    <row r="225" spans="2:2" ht="42" x14ac:dyDescent="0.2">
      <c r="B225" s="481" t="s">
        <v>849</v>
      </c>
    </row>
    <row r="226" spans="2:2" ht="28" x14ac:dyDescent="0.2">
      <c r="B226" s="481" t="s">
        <v>850</v>
      </c>
    </row>
    <row r="227" spans="2:2" x14ac:dyDescent="0.2">
      <c r="B227" s="481"/>
    </row>
    <row r="228" spans="2:2" ht="28" x14ac:dyDescent="0.2">
      <c r="B228" s="483" t="s">
        <v>851</v>
      </c>
    </row>
    <row r="229" spans="2:2" ht="56" x14ac:dyDescent="0.2">
      <c r="B229" s="481" t="s">
        <v>852</v>
      </c>
    </row>
    <row r="230" spans="2:2" ht="70" x14ac:dyDescent="0.2">
      <c r="B230" s="481" t="s">
        <v>853</v>
      </c>
    </row>
    <row r="231" spans="2:2" x14ac:dyDescent="0.2">
      <c r="B231" s="481"/>
    </row>
    <row r="232" spans="2:2" x14ac:dyDescent="0.2">
      <c r="B232" s="483" t="s">
        <v>854</v>
      </c>
    </row>
    <row r="233" spans="2:2" x14ac:dyDescent="0.2">
      <c r="B233" s="481" t="s">
        <v>855</v>
      </c>
    </row>
    <row r="234" spans="2:2" x14ac:dyDescent="0.2">
      <c r="B234" s="481"/>
    </row>
    <row r="235" spans="2:2" x14ac:dyDescent="0.2">
      <c r="B235" s="483" t="s">
        <v>856</v>
      </c>
    </row>
    <row r="236" spans="2:2" x14ac:dyDescent="0.2">
      <c r="B236" s="481" t="s">
        <v>857</v>
      </c>
    </row>
    <row r="237" spans="2:2" x14ac:dyDescent="0.2">
      <c r="B237" s="481" t="s">
        <v>858</v>
      </c>
    </row>
    <row r="238" spans="2:2" x14ac:dyDescent="0.2">
      <c r="B238" s="481" t="s">
        <v>859</v>
      </c>
    </row>
    <row r="239" spans="2:2" x14ac:dyDescent="0.2">
      <c r="B239" s="481" t="s">
        <v>860</v>
      </c>
    </row>
    <row r="240" spans="2:2" x14ac:dyDescent="0.2">
      <c r="B240" s="481" t="s">
        <v>861</v>
      </c>
    </row>
    <row r="241" spans="2:2" x14ac:dyDescent="0.2">
      <c r="B241" s="481" t="s">
        <v>862</v>
      </c>
    </row>
    <row r="242" spans="2:2" x14ac:dyDescent="0.2">
      <c r="B242" s="481"/>
    </row>
    <row r="243" spans="2:2" x14ac:dyDescent="0.2">
      <c r="B243" s="483" t="s">
        <v>863</v>
      </c>
    </row>
    <row r="244" spans="2:2" ht="42" x14ac:dyDescent="0.2">
      <c r="B244" s="481" t="s">
        <v>864</v>
      </c>
    </row>
    <row r="245" spans="2:2" x14ac:dyDescent="0.2">
      <c r="B245" s="483"/>
    </row>
    <row r="246" spans="2:2" x14ac:dyDescent="0.2">
      <c r="B246" s="483" t="s">
        <v>865</v>
      </c>
    </row>
    <row r="247" spans="2:2" x14ac:dyDescent="0.2">
      <c r="B247" s="481" t="s">
        <v>866</v>
      </c>
    </row>
    <row r="248" spans="2:2" ht="42" x14ac:dyDescent="0.2">
      <c r="B248" s="481" t="s">
        <v>867</v>
      </c>
    </row>
    <row r="249" spans="2:2" x14ac:dyDescent="0.2">
      <c r="B249" s="481"/>
    </row>
    <row r="250" spans="2:2" x14ac:dyDescent="0.2">
      <c r="B250" s="483" t="s">
        <v>868</v>
      </c>
    </row>
    <row r="251" spans="2:2" ht="28" x14ac:dyDescent="0.2">
      <c r="B251" s="481" t="s">
        <v>869</v>
      </c>
    </row>
    <row r="252" spans="2:2" ht="42" x14ac:dyDescent="0.2">
      <c r="B252" s="481" t="s">
        <v>870</v>
      </c>
    </row>
    <row r="253" spans="2:2" ht="28" x14ac:dyDescent="0.2">
      <c r="B253" s="481" t="s">
        <v>871</v>
      </c>
    </row>
    <row r="254" spans="2:2" ht="28" x14ac:dyDescent="0.2">
      <c r="B254" s="481" t="s">
        <v>872</v>
      </c>
    </row>
    <row r="255" spans="2:2" x14ac:dyDescent="0.2">
      <c r="B255" s="483"/>
    </row>
    <row r="256" spans="2:2" x14ac:dyDescent="0.2">
      <c r="B256" s="485" t="s">
        <v>873</v>
      </c>
    </row>
    <row r="257" spans="2:2" x14ac:dyDescent="0.2">
      <c r="B257" s="483"/>
    </row>
    <row r="258" spans="2:2" ht="42" x14ac:dyDescent="0.2">
      <c r="B258" s="484" t="s">
        <v>874</v>
      </c>
    </row>
    <row r="259" spans="2:2" ht="42" x14ac:dyDescent="0.2">
      <c r="B259" s="484" t="s">
        <v>875</v>
      </c>
    </row>
    <row r="260" spans="2:2" x14ac:dyDescent="0.2">
      <c r="B260" s="484"/>
    </row>
    <row r="261" spans="2:2" x14ac:dyDescent="0.2">
      <c r="B261" s="483" t="s">
        <v>876</v>
      </c>
    </row>
    <row r="262" spans="2:2" ht="28" x14ac:dyDescent="0.2">
      <c r="B262" s="481" t="s">
        <v>877</v>
      </c>
    </row>
    <row r="263" spans="2:2" ht="28" x14ac:dyDescent="0.2">
      <c r="B263" s="481" t="s">
        <v>878</v>
      </c>
    </row>
    <row r="264" spans="2:2" ht="42" x14ac:dyDescent="0.2">
      <c r="B264" s="481" t="s">
        <v>879</v>
      </c>
    </row>
    <row r="265" spans="2:2" ht="28" x14ac:dyDescent="0.2">
      <c r="B265" s="481" t="s">
        <v>880</v>
      </c>
    </row>
    <row r="266" spans="2:2" x14ac:dyDescent="0.2">
      <c r="B266" s="481" t="s">
        <v>881</v>
      </c>
    </row>
    <row r="267" spans="2:2" ht="28" x14ac:dyDescent="0.2">
      <c r="B267" s="481" t="s">
        <v>882</v>
      </c>
    </row>
    <row r="268" spans="2:2" ht="28" x14ac:dyDescent="0.2">
      <c r="B268" s="481" t="s">
        <v>883</v>
      </c>
    </row>
    <row r="269" spans="2:2" x14ac:dyDescent="0.2">
      <c r="B269" s="481" t="s">
        <v>884</v>
      </c>
    </row>
    <row r="270" spans="2:2" x14ac:dyDescent="0.2">
      <c r="B270" s="481" t="s">
        <v>885</v>
      </c>
    </row>
    <row r="271" spans="2:2" x14ac:dyDescent="0.2">
      <c r="B271" s="481" t="s">
        <v>886</v>
      </c>
    </row>
    <row r="272" spans="2:2" ht="28" x14ac:dyDescent="0.2">
      <c r="B272" s="481" t="s">
        <v>887</v>
      </c>
    </row>
    <row r="273" spans="2:2" ht="28" x14ac:dyDescent="0.2">
      <c r="B273" s="481" t="s">
        <v>888</v>
      </c>
    </row>
    <row r="274" spans="2:2" x14ac:dyDescent="0.2">
      <c r="B274" s="481" t="s">
        <v>889</v>
      </c>
    </row>
    <row r="275" spans="2:2" x14ac:dyDescent="0.2">
      <c r="B275" s="486"/>
    </row>
    <row r="276" spans="2:2" x14ac:dyDescent="0.2">
      <c r="B276" s="486"/>
    </row>
    <row r="277" spans="2:2" x14ac:dyDescent="0.2">
      <c r="B277" s="486"/>
    </row>
    <row r="278" spans="2:2" x14ac:dyDescent="0.2">
      <c r="B278" s="486"/>
    </row>
    <row r="279" spans="2:2" x14ac:dyDescent="0.2">
      <c r="B279" s="486"/>
    </row>
    <row r="280" spans="2:2" x14ac:dyDescent="0.2">
      <c r="B280" s="486"/>
    </row>
    <row r="281" spans="2:2" x14ac:dyDescent="0.2">
      <c r="B281" s="486"/>
    </row>
    <row r="282" spans="2:2" x14ac:dyDescent="0.2">
      <c r="B282" s="486"/>
    </row>
    <row r="283" spans="2:2" x14ac:dyDescent="0.2">
      <c r="B283" s="486"/>
    </row>
    <row r="284" spans="2:2" x14ac:dyDescent="0.2">
      <c r="B284" s="486"/>
    </row>
    <row r="285" spans="2:2" x14ac:dyDescent="0.2">
      <c r="B285" s="486"/>
    </row>
    <row r="286" spans="2:2" x14ac:dyDescent="0.2">
      <c r="B286" s="486"/>
    </row>
    <row r="287" spans="2:2" x14ac:dyDescent="0.2">
      <c r="B287" s="486"/>
    </row>
    <row r="288" spans="2:2" x14ac:dyDescent="0.2">
      <c r="B288" s="486"/>
    </row>
    <row r="289" spans="2:2" x14ac:dyDescent="0.2">
      <c r="B289" s="486"/>
    </row>
    <row r="290" spans="2:2" x14ac:dyDescent="0.2">
      <c r="B290" s="486"/>
    </row>
    <row r="291" spans="2:2" x14ac:dyDescent="0.2">
      <c r="B291" s="486"/>
    </row>
    <row r="292" spans="2:2" x14ac:dyDescent="0.2">
      <c r="B292" s="486"/>
    </row>
    <row r="293" spans="2:2" x14ac:dyDescent="0.2">
      <c r="B293" s="486"/>
    </row>
    <row r="294" spans="2:2" x14ac:dyDescent="0.2">
      <c r="B294" s="486"/>
    </row>
    <row r="295" spans="2:2" x14ac:dyDescent="0.2">
      <c r="B295" s="486"/>
    </row>
    <row r="296" spans="2:2" x14ac:dyDescent="0.2">
      <c r="B296" s="486"/>
    </row>
    <row r="297" spans="2:2" x14ac:dyDescent="0.2">
      <c r="B297" s="486"/>
    </row>
    <row r="298" spans="2:2" x14ac:dyDescent="0.2">
      <c r="B298" s="486"/>
    </row>
    <row r="299" spans="2:2" x14ac:dyDescent="0.2">
      <c r="B299" s="486"/>
    </row>
    <row r="300" spans="2:2" x14ac:dyDescent="0.2">
      <c r="B300" s="486"/>
    </row>
    <row r="301" spans="2:2" x14ac:dyDescent="0.2">
      <c r="B301" s="486"/>
    </row>
    <row r="302" spans="2:2" x14ac:dyDescent="0.2">
      <c r="B302" s="486"/>
    </row>
    <row r="303" spans="2:2" x14ac:dyDescent="0.2">
      <c r="B303" s="486"/>
    </row>
    <row r="304" spans="2:2" x14ac:dyDescent="0.2">
      <c r="B304" s="486"/>
    </row>
    <row r="305" spans="2:2" x14ac:dyDescent="0.2">
      <c r="B305" s="486"/>
    </row>
    <row r="306" spans="2:2" x14ac:dyDescent="0.2">
      <c r="B306" s="486"/>
    </row>
    <row r="307" spans="2:2" x14ac:dyDescent="0.2">
      <c r="B307" s="486"/>
    </row>
    <row r="308" spans="2:2" x14ac:dyDescent="0.2">
      <c r="B308" s="486"/>
    </row>
    <row r="309" spans="2:2" x14ac:dyDescent="0.2">
      <c r="B309" s="486"/>
    </row>
    <row r="310" spans="2:2" x14ac:dyDescent="0.2">
      <c r="B310" s="486"/>
    </row>
    <row r="311" spans="2:2" x14ac:dyDescent="0.2">
      <c r="B311" s="486"/>
    </row>
    <row r="312" spans="2:2" x14ac:dyDescent="0.2">
      <c r="B312" s="486"/>
    </row>
    <row r="313" spans="2:2" x14ac:dyDescent="0.2">
      <c r="B313" s="486"/>
    </row>
    <row r="314" spans="2:2" x14ac:dyDescent="0.2">
      <c r="B314" s="486"/>
    </row>
    <row r="315" spans="2:2" x14ac:dyDescent="0.2">
      <c r="B315" s="486"/>
    </row>
    <row r="316" spans="2:2" x14ac:dyDescent="0.2">
      <c r="B316" s="486"/>
    </row>
    <row r="317" spans="2:2" x14ac:dyDescent="0.2">
      <c r="B317" s="486"/>
    </row>
    <row r="318" spans="2:2" x14ac:dyDescent="0.2">
      <c r="B318" s="486"/>
    </row>
    <row r="319" spans="2:2" x14ac:dyDescent="0.2">
      <c r="B319" s="486"/>
    </row>
    <row r="320" spans="2:2" x14ac:dyDescent="0.2">
      <c r="B320" s="486"/>
    </row>
    <row r="321" spans="2:2" x14ac:dyDescent="0.2">
      <c r="B321" s="486"/>
    </row>
    <row r="322" spans="2:2" x14ac:dyDescent="0.2">
      <c r="B322" s="486"/>
    </row>
    <row r="323" spans="2:2" x14ac:dyDescent="0.2">
      <c r="B323" s="486"/>
    </row>
    <row r="324" spans="2:2" x14ac:dyDescent="0.2">
      <c r="B324" s="486"/>
    </row>
    <row r="325" spans="2:2" x14ac:dyDescent="0.2">
      <c r="B325" s="486"/>
    </row>
    <row r="326" spans="2:2" x14ac:dyDescent="0.2">
      <c r="B326" s="478"/>
    </row>
    <row r="327" spans="2:2" x14ac:dyDescent="0.2">
      <c r="B327" s="478"/>
    </row>
    <row r="328" spans="2:2" x14ac:dyDescent="0.2">
      <c r="B328" s="478"/>
    </row>
    <row r="329" spans="2:2" x14ac:dyDescent="0.2">
      <c r="B329" s="478"/>
    </row>
    <row r="330" spans="2:2" x14ac:dyDescent="0.2">
      <c r="B330" s="478"/>
    </row>
    <row r="331" spans="2:2" x14ac:dyDescent="0.2">
      <c r="B331" s="478"/>
    </row>
    <row r="332" spans="2:2" x14ac:dyDescent="0.2">
      <c r="B332" s="478"/>
    </row>
    <row r="333" spans="2:2" x14ac:dyDescent="0.2">
      <c r="B333" s="478"/>
    </row>
    <row r="334" spans="2:2" x14ac:dyDescent="0.2">
      <c r="B334" s="478"/>
    </row>
    <row r="335" spans="2:2" x14ac:dyDescent="0.2">
      <c r="B335" s="478"/>
    </row>
    <row r="336" spans="2:2" x14ac:dyDescent="0.2">
      <c r="B336" s="478"/>
    </row>
    <row r="337" spans="2:2" x14ac:dyDescent="0.2">
      <c r="B337" s="478"/>
    </row>
  </sheetData>
  <sheetProtection password="DD2E" sheet="1" objects="1" scenarios="1"/>
  <phoneticPr fontId="6" type="noConversion"/>
  <pageMargins left="0.7" right="0.7" top="0.75" bottom="0.75" header="0.3" footer="0.3"/>
  <pageSetup paperSize="9" firstPageNumber="2" fitToWidth="0" orientation="portrait" useFirstPageNumber="1" r:id="rId1"/>
  <headerFooter alignWithMargins="0">
    <oddHeader>&amp;L&amp;8ŠETNICA OD ULICE KRALJA TOMISLAVA DO SAVSKE  _x000D_k.č.br. 2550/2, 2550/7 k.o. Ivanić Grad&amp;C&amp;8TROŠKOVNIK&amp;R&amp;8OTU</oddHeader>
    <oddFooter>&amp;Rstr.: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6"/>
  <sheetViews>
    <sheetView showZeros="0" view="pageBreakPreview" zoomScale="60" workbookViewId="0">
      <selection activeCell="Q27" sqref="Q27"/>
    </sheetView>
  </sheetViews>
  <sheetFormatPr baseColWidth="10" defaultRowHeight="14" x14ac:dyDescent="0.2"/>
  <cols>
    <col min="1" max="1" width="10" customWidth="1"/>
    <col min="2" max="2" width="41" customWidth="1"/>
    <col min="3" max="3" width="9" customWidth="1"/>
    <col min="4" max="4" width="9" style="513" customWidth="1"/>
    <col min="5" max="5" width="9" customWidth="1"/>
    <col min="6" max="6" width="12" customWidth="1"/>
  </cols>
  <sheetData>
    <row r="1" spans="1:6" x14ac:dyDescent="0.2">
      <c r="A1" s="80" t="s">
        <v>325</v>
      </c>
      <c r="B1" s="100"/>
      <c r="C1" s="148" t="s">
        <v>326</v>
      </c>
      <c r="D1" s="148"/>
      <c r="E1" s="148" t="s">
        <v>327</v>
      </c>
      <c r="F1" s="148" t="s">
        <v>328</v>
      </c>
    </row>
    <row r="2" spans="1:6" x14ac:dyDescent="0.2">
      <c r="A2" s="80" t="s">
        <v>329</v>
      </c>
      <c r="B2" s="100" t="s">
        <v>330</v>
      </c>
      <c r="C2" s="148" t="s">
        <v>331</v>
      </c>
      <c r="D2" s="148" t="s">
        <v>10</v>
      </c>
      <c r="E2" s="148" t="s">
        <v>332</v>
      </c>
      <c r="F2" s="148" t="s">
        <v>332</v>
      </c>
    </row>
    <row r="3" spans="1:6" x14ac:dyDescent="0.2">
      <c r="A3" s="83"/>
      <c r="B3" s="101"/>
      <c r="C3" s="149"/>
      <c r="D3" s="149"/>
      <c r="E3" s="149"/>
      <c r="F3" s="149"/>
    </row>
    <row r="4" spans="1:6" x14ac:dyDescent="0.2">
      <c r="A4" s="80" t="s">
        <v>290</v>
      </c>
      <c r="B4" s="100" t="s">
        <v>291</v>
      </c>
      <c r="C4" s="150"/>
      <c r="D4" s="150"/>
      <c r="E4" s="150"/>
      <c r="F4" s="150"/>
    </row>
    <row r="5" spans="1:6" x14ac:dyDescent="0.2">
      <c r="A5" s="83"/>
      <c r="B5" s="101"/>
      <c r="C5" s="149"/>
      <c r="D5" s="149"/>
      <c r="E5" s="149"/>
      <c r="F5" s="149"/>
    </row>
    <row r="6" spans="1:6" x14ac:dyDescent="0.2">
      <c r="A6" s="245" t="s">
        <v>292</v>
      </c>
      <c r="B6" s="246" t="s">
        <v>621</v>
      </c>
      <c r="C6" s="297"/>
      <c r="D6" s="297"/>
      <c r="E6" s="297"/>
      <c r="F6" s="297"/>
    </row>
    <row r="7" spans="1:6" x14ac:dyDescent="0.2">
      <c r="A7" s="247"/>
      <c r="B7" s="248"/>
      <c r="C7" s="249"/>
      <c r="D7" s="250"/>
      <c r="E7" s="251"/>
      <c r="F7" s="251"/>
    </row>
    <row r="8" spans="1:6" ht="42" x14ac:dyDescent="0.2">
      <c r="A8" s="215">
        <v>1</v>
      </c>
      <c r="B8" s="216" t="s">
        <v>492</v>
      </c>
      <c r="C8" s="217"/>
      <c r="D8" s="218"/>
      <c r="E8" s="219"/>
      <c r="F8" s="219"/>
    </row>
    <row r="9" spans="1:6" ht="56" x14ac:dyDescent="0.2">
      <c r="A9" s="220"/>
      <c r="B9" s="221" t="s">
        <v>365</v>
      </c>
      <c r="C9" s="217"/>
      <c r="D9" s="218"/>
      <c r="E9" s="219"/>
      <c r="F9" s="219"/>
    </row>
    <row r="10" spans="1:6" ht="56" x14ac:dyDescent="0.2">
      <c r="A10" s="220"/>
      <c r="B10" s="222" t="s">
        <v>35</v>
      </c>
      <c r="C10" s="217"/>
      <c r="D10" s="218"/>
      <c r="E10" s="219"/>
      <c r="F10" s="219"/>
    </row>
    <row r="11" spans="1:6" x14ac:dyDescent="0.2">
      <c r="A11" s="220"/>
      <c r="B11" s="222" t="s">
        <v>14</v>
      </c>
      <c r="C11" s="217"/>
      <c r="D11" s="218"/>
      <c r="E11" s="219"/>
      <c r="F11" s="219"/>
    </row>
    <row r="12" spans="1:6" ht="42" x14ac:dyDescent="0.2">
      <c r="A12" s="220"/>
      <c r="B12" s="223" t="s">
        <v>412</v>
      </c>
      <c r="C12" s="217"/>
      <c r="D12" s="218"/>
      <c r="E12" s="219"/>
      <c r="F12" s="219"/>
    </row>
    <row r="13" spans="1:6" x14ac:dyDescent="0.2">
      <c r="A13" s="220"/>
      <c r="B13" s="223" t="s">
        <v>15</v>
      </c>
      <c r="C13" s="217"/>
      <c r="D13" s="218"/>
      <c r="E13" s="219"/>
      <c r="F13" s="219"/>
    </row>
    <row r="14" spans="1:6" ht="28" x14ac:dyDescent="0.2">
      <c r="A14" s="220"/>
      <c r="B14" s="223" t="s">
        <v>77</v>
      </c>
      <c r="C14" s="217"/>
      <c r="D14" s="218"/>
      <c r="E14" s="219"/>
      <c r="F14" s="219"/>
    </row>
    <row r="15" spans="1:6" ht="28" x14ac:dyDescent="0.2">
      <c r="A15" s="220"/>
      <c r="B15" s="223" t="s">
        <v>16</v>
      </c>
      <c r="C15" s="217"/>
      <c r="D15" s="218"/>
      <c r="E15" s="219"/>
      <c r="F15" s="219"/>
    </row>
    <row r="16" spans="1:6" ht="28" x14ac:dyDescent="0.2">
      <c r="A16" s="220"/>
      <c r="B16" s="222" t="s">
        <v>17</v>
      </c>
      <c r="C16" s="217"/>
      <c r="D16" s="218"/>
      <c r="E16" s="219"/>
      <c r="F16" s="219"/>
    </row>
    <row r="17" spans="1:6" ht="28" x14ac:dyDescent="0.2">
      <c r="A17" s="220"/>
      <c r="B17" s="222" t="s">
        <v>493</v>
      </c>
      <c r="C17" s="438" t="s">
        <v>37</v>
      </c>
      <c r="D17" s="218">
        <v>15</v>
      </c>
      <c r="E17" s="219"/>
      <c r="F17" s="219">
        <f>E17*D17</f>
        <v>0</v>
      </c>
    </row>
    <row r="18" spans="1:6" x14ac:dyDescent="0.2">
      <c r="A18" s="220"/>
      <c r="B18" s="222"/>
      <c r="C18" s="438"/>
      <c r="D18" s="217"/>
      <c r="E18" s="219"/>
      <c r="F18" s="219"/>
    </row>
    <row r="19" spans="1:6" ht="28" x14ac:dyDescent="0.2">
      <c r="A19" s="215">
        <v>2</v>
      </c>
      <c r="B19" s="289" t="s">
        <v>525</v>
      </c>
      <c r="C19" s="132"/>
      <c r="D19" s="227"/>
      <c r="E19" s="219"/>
      <c r="F19" s="219"/>
    </row>
    <row r="20" spans="1:6" ht="56" x14ac:dyDescent="0.2">
      <c r="A20" s="220"/>
      <c r="B20" s="257" t="s">
        <v>413</v>
      </c>
      <c r="C20" s="132"/>
      <c r="D20" s="227"/>
      <c r="E20" s="219"/>
      <c r="F20" s="219"/>
    </row>
    <row r="21" spans="1:6" x14ac:dyDescent="0.2">
      <c r="A21" s="220"/>
      <c r="B21" s="257" t="s">
        <v>414</v>
      </c>
      <c r="C21" s="132" t="s">
        <v>37</v>
      </c>
      <c r="D21" s="227">
        <v>40</v>
      </c>
      <c r="E21" s="219"/>
      <c r="F21" s="219">
        <f>E21*D21</f>
        <v>0</v>
      </c>
    </row>
    <row r="22" spans="1:6" x14ac:dyDescent="0.2">
      <c r="A22" s="220"/>
      <c r="B22" s="257"/>
      <c r="C22" s="132"/>
      <c r="D22" s="227"/>
      <c r="E22" s="219"/>
      <c r="F22" s="219"/>
    </row>
    <row r="23" spans="1:6" ht="42" x14ac:dyDescent="0.2">
      <c r="A23" s="215">
        <v>3</v>
      </c>
      <c r="B23" s="289" t="s">
        <v>654</v>
      </c>
      <c r="C23" s="229"/>
      <c r="D23" s="227"/>
      <c r="E23" s="219"/>
      <c r="F23" s="219"/>
    </row>
    <row r="24" spans="1:6" ht="42" x14ac:dyDescent="0.2">
      <c r="A24" s="220"/>
      <c r="B24" s="228" t="s">
        <v>617</v>
      </c>
      <c r="C24" s="229"/>
      <c r="D24" s="227"/>
      <c r="E24" s="219"/>
      <c r="F24" s="219"/>
    </row>
    <row r="25" spans="1:6" ht="28" x14ac:dyDescent="0.2">
      <c r="A25" s="220"/>
      <c r="B25" s="222" t="s">
        <v>616</v>
      </c>
      <c r="C25" s="132" t="s">
        <v>29</v>
      </c>
      <c r="D25" s="227">
        <v>10</v>
      </c>
      <c r="E25" s="219"/>
      <c r="F25" s="219">
        <f>E25*D25</f>
        <v>0</v>
      </c>
    </row>
    <row r="26" spans="1:6" x14ac:dyDescent="0.2">
      <c r="A26" s="220"/>
      <c r="B26" s="228"/>
      <c r="C26" s="132"/>
      <c r="D26" s="227"/>
      <c r="E26" s="219"/>
      <c r="F26" s="219"/>
    </row>
    <row r="27" spans="1:6" ht="28" x14ac:dyDescent="0.2">
      <c r="A27" s="215">
        <v>4</v>
      </c>
      <c r="B27" s="216" t="s">
        <v>99</v>
      </c>
      <c r="C27" s="438"/>
      <c r="D27" s="218"/>
      <c r="E27" s="219"/>
      <c r="F27" s="219"/>
    </row>
    <row r="28" spans="1:6" x14ac:dyDescent="0.2">
      <c r="A28" s="230"/>
      <c r="B28" s="222" t="s">
        <v>21</v>
      </c>
      <c r="C28" s="438"/>
      <c r="D28" s="218"/>
      <c r="E28" s="219"/>
      <c r="F28" s="219"/>
    </row>
    <row r="29" spans="1:6" x14ac:dyDescent="0.2">
      <c r="A29" s="230"/>
      <c r="B29" s="222" t="s">
        <v>32</v>
      </c>
      <c r="C29" s="438"/>
      <c r="D29" s="218"/>
      <c r="E29" s="219"/>
      <c r="F29" s="219"/>
    </row>
    <row r="30" spans="1:6" ht="28" x14ac:dyDescent="0.2">
      <c r="A30" s="230"/>
      <c r="B30" s="222" t="s">
        <v>33</v>
      </c>
      <c r="C30" s="438"/>
      <c r="D30" s="218"/>
      <c r="E30" s="219"/>
      <c r="F30" s="219"/>
    </row>
    <row r="31" spans="1:6" ht="42" x14ac:dyDescent="0.2">
      <c r="A31" s="230"/>
      <c r="B31" s="222" t="s">
        <v>38</v>
      </c>
      <c r="C31" s="438"/>
      <c r="D31" s="218"/>
      <c r="E31" s="219"/>
      <c r="F31" s="219"/>
    </row>
    <row r="32" spans="1:6" ht="28" x14ac:dyDescent="0.2">
      <c r="A32" s="230"/>
      <c r="B32" s="222" t="s">
        <v>22</v>
      </c>
      <c r="C32" s="438"/>
      <c r="D32" s="217"/>
      <c r="E32" s="219"/>
      <c r="F32" s="219"/>
    </row>
    <row r="33" spans="1:6" ht="28" x14ac:dyDescent="0.2">
      <c r="A33" s="231"/>
      <c r="B33" s="232" t="s">
        <v>34</v>
      </c>
      <c r="C33" s="438" t="s">
        <v>23</v>
      </c>
      <c r="D33" s="218">
        <v>1457</v>
      </c>
      <c r="E33" s="219"/>
      <c r="F33" s="219">
        <f>E33*D33</f>
        <v>0</v>
      </c>
    </row>
    <row r="34" spans="1:6" x14ac:dyDescent="0.2">
      <c r="A34" s="231"/>
      <c r="B34" s="232"/>
      <c r="C34" s="438"/>
      <c r="D34" s="218"/>
      <c r="E34" s="219"/>
      <c r="F34" s="219"/>
    </row>
    <row r="35" spans="1:6" ht="28" x14ac:dyDescent="0.2">
      <c r="A35" s="215">
        <v>5</v>
      </c>
      <c r="B35" s="402" t="s">
        <v>662</v>
      </c>
      <c r="C35" s="249"/>
      <c r="D35" s="250"/>
      <c r="E35" s="251"/>
      <c r="F35" s="251"/>
    </row>
    <row r="36" spans="1:6" ht="84" x14ac:dyDescent="0.2">
      <c r="A36" s="247"/>
      <c r="B36" s="361" t="s">
        <v>625</v>
      </c>
      <c r="C36" s="439"/>
      <c r="D36" s="235"/>
      <c r="E36" s="219"/>
      <c r="F36" s="219"/>
    </row>
    <row r="37" spans="1:6" x14ac:dyDescent="0.2">
      <c r="A37" s="231"/>
      <c r="B37" s="221" t="s">
        <v>397</v>
      </c>
      <c r="C37" s="438" t="s">
        <v>20</v>
      </c>
      <c r="D37" s="218">
        <v>4</v>
      </c>
      <c r="E37" s="219"/>
      <c r="F37" s="219">
        <f>E37*D37</f>
        <v>0</v>
      </c>
    </row>
    <row r="38" spans="1:6" x14ac:dyDescent="0.2">
      <c r="A38" s="231"/>
      <c r="B38" s="232"/>
      <c r="C38" s="438"/>
      <c r="D38" s="218"/>
      <c r="E38" s="219"/>
      <c r="F38" s="298"/>
    </row>
    <row r="39" spans="1:6" ht="28" x14ac:dyDescent="0.2">
      <c r="A39" s="215">
        <v>6</v>
      </c>
      <c r="B39" s="216" t="s">
        <v>632</v>
      </c>
      <c r="C39" s="217"/>
      <c r="D39" s="218"/>
      <c r="E39" s="219"/>
      <c r="F39" s="219"/>
    </row>
    <row r="40" spans="1:6" x14ac:dyDescent="0.2">
      <c r="A40" s="233"/>
      <c r="B40" s="222" t="s">
        <v>3</v>
      </c>
      <c r="C40" s="217"/>
      <c r="D40" s="218"/>
      <c r="E40" s="219"/>
      <c r="F40" s="219"/>
    </row>
    <row r="41" spans="1:6" ht="28" x14ac:dyDescent="0.2">
      <c r="A41" s="233"/>
      <c r="B41" s="222" t="s">
        <v>39</v>
      </c>
      <c r="C41" s="217"/>
      <c r="D41" s="218"/>
      <c r="E41" s="219"/>
      <c r="F41" s="219"/>
    </row>
    <row r="42" spans="1:6" ht="28" x14ac:dyDescent="0.2">
      <c r="A42" s="233"/>
      <c r="B42" s="222" t="s">
        <v>628</v>
      </c>
      <c r="C42" s="217"/>
      <c r="D42" s="218"/>
      <c r="E42" s="219"/>
      <c r="F42" s="219"/>
    </row>
    <row r="43" spans="1:6" ht="42" x14ac:dyDescent="0.2">
      <c r="A43" s="233"/>
      <c r="B43" s="222" t="s">
        <v>629</v>
      </c>
      <c r="C43" s="217"/>
      <c r="D43" s="218"/>
      <c r="E43" s="219"/>
      <c r="F43" s="219"/>
    </row>
    <row r="44" spans="1:6" ht="42" x14ac:dyDescent="0.2">
      <c r="A44" s="233"/>
      <c r="B44" s="222" t="s">
        <v>630</v>
      </c>
      <c r="C44" s="217"/>
      <c r="D44" s="218"/>
      <c r="E44" s="219"/>
      <c r="F44" s="219"/>
    </row>
    <row r="45" spans="1:6" ht="56" x14ac:dyDescent="0.2">
      <c r="A45" s="233"/>
      <c r="B45" s="222" t="s">
        <v>631</v>
      </c>
      <c r="C45" s="217"/>
      <c r="D45" s="218"/>
      <c r="E45" s="219"/>
      <c r="F45" s="219"/>
    </row>
    <row r="46" spans="1:6" ht="84" x14ac:dyDescent="0.2">
      <c r="A46" s="233"/>
      <c r="B46" s="222" t="s">
        <v>4</v>
      </c>
      <c r="C46" s="217"/>
      <c r="D46" s="218"/>
      <c r="E46" s="219"/>
      <c r="F46" s="219"/>
    </row>
    <row r="47" spans="1:6" x14ac:dyDescent="0.2">
      <c r="A47" s="233"/>
      <c r="B47" s="222" t="s">
        <v>78</v>
      </c>
      <c r="C47" s="217"/>
      <c r="D47" s="217"/>
      <c r="E47" s="219"/>
      <c r="F47" s="298"/>
    </row>
    <row r="48" spans="1:6" x14ac:dyDescent="0.2">
      <c r="A48" s="234"/>
      <c r="B48" s="232" t="s">
        <v>289</v>
      </c>
      <c r="C48" s="438" t="s">
        <v>119</v>
      </c>
      <c r="D48" s="218">
        <v>1</v>
      </c>
      <c r="E48" s="219"/>
      <c r="F48" s="219">
        <f>E48*D48</f>
        <v>0</v>
      </c>
    </row>
    <row r="49" spans="1:6" x14ac:dyDescent="0.2">
      <c r="A49" s="234"/>
      <c r="B49" s="232"/>
      <c r="C49" s="438"/>
      <c r="D49" s="218"/>
      <c r="E49" s="219"/>
      <c r="F49" s="219"/>
    </row>
    <row r="50" spans="1:6" x14ac:dyDescent="0.2">
      <c r="A50" s="215">
        <v>7</v>
      </c>
      <c r="B50" s="216" t="s">
        <v>633</v>
      </c>
      <c r="C50" s="438"/>
      <c r="D50" s="218"/>
      <c r="E50" s="219"/>
      <c r="F50" s="219"/>
    </row>
    <row r="51" spans="1:6" ht="98" x14ac:dyDescent="0.2">
      <c r="A51" s="234"/>
      <c r="B51" s="232" t="s">
        <v>620</v>
      </c>
      <c r="C51" s="438"/>
      <c r="D51" s="218"/>
      <c r="E51" s="219"/>
      <c r="F51" s="219"/>
    </row>
    <row r="52" spans="1:6" x14ac:dyDescent="0.2">
      <c r="A52" s="234"/>
      <c r="B52" s="232" t="s">
        <v>397</v>
      </c>
      <c r="C52" s="438" t="s">
        <v>20</v>
      </c>
      <c r="D52" s="218">
        <v>1</v>
      </c>
      <c r="E52" s="219"/>
      <c r="F52" s="219">
        <f>E52*D52</f>
        <v>0</v>
      </c>
    </row>
    <row r="53" spans="1:6" x14ac:dyDescent="0.2">
      <c r="A53" s="234"/>
      <c r="B53" s="232"/>
      <c r="C53" s="438"/>
      <c r="D53" s="218"/>
      <c r="E53" s="219"/>
      <c r="F53" s="219"/>
    </row>
    <row r="54" spans="1:6" x14ac:dyDescent="0.2">
      <c r="A54" s="231"/>
      <c r="B54" s="222"/>
      <c r="C54" s="217"/>
      <c r="D54" s="218"/>
      <c r="E54" s="219"/>
      <c r="F54" s="219"/>
    </row>
    <row r="55" spans="1:6" x14ac:dyDescent="0.2">
      <c r="A55" s="240" t="s">
        <v>337</v>
      </c>
      <c r="B55" s="241" t="s">
        <v>622</v>
      </c>
      <c r="C55" s="242"/>
      <c r="D55" s="243"/>
      <c r="E55" s="244"/>
      <c r="F55" s="244">
        <f>SUM(F8:F54)</f>
        <v>0</v>
      </c>
    </row>
    <row r="56" spans="1:6" x14ac:dyDescent="0.2">
      <c r="A56" s="231"/>
      <c r="B56" s="222"/>
      <c r="C56" s="217"/>
      <c r="D56" s="218"/>
      <c r="E56" s="219"/>
      <c r="F56" s="219"/>
    </row>
    <row r="57" spans="1:6" x14ac:dyDescent="0.2">
      <c r="A57" s="231"/>
      <c r="B57" s="222"/>
      <c r="C57" s="217"/>
      <c r="D57" s="218"/>
      <c r="E57" s="219"/>
      <c r="F57" s="219"/>
    </row>
    <row r="58" spans="1:6" x14ac:dyDescent="0.2">
      <c r="A58" s="153" t="s">
        <v>336</v>
      </c>
      <c r="B58" s="146" t="s">
        <v>11</v>
      </c>
      <c r="C58" s="299"/>
      <c r="D58" s="299"/>
      <c r="E58" s="299"/>
      <c r="F58" s="299"/>
    </row>
    <row r="59" spans="1:6" x14ac:dyDescent="0.2">
      <c r="A59" s="259"/>
      <c r="B59" s="260"/>
      <c r="C59" s="300"/>
      <c r="D59" s="300"/>
      <c r="E59" s="300"/>
      <c r="F59" s="300"/>
    </row>
    <row r="60" spans="1:6" x14ac:dyDescent="0.2">
      <c r="A60" s="252">
        <v>1</v>
      </c>
      <c r="B60" s="216" t="s">
        <v>25</v>
      </c>
      <c r="C60" s="217"/>
      <c r="D60" s="218"/>
      <c r="E60" s="251"/>
      <c r="F60" s="251"/>
    </row>
    <row r="61" spans="1:6" x14ac:dyDescent="0.2">
      <c r="A61" s="237"/>
      <c r="B61" s="222" t="s">
        <v>19</v>
      </c>
      <c r="C61" s="217"/>
      <c r="D61" s="218"/>
      <c r="E61" s="251"/>
      <c r="F61" s="251"/>
    </row>
    <row r="62" spans="1:6" x14ac:dyDescent="0.2">
      <c r="A62" s="237"/>
      <c r="B62" s="222" t="s">
        <v>482</v>
      </c>
      <c r="C62" s="217"/>
      <c r="D62" s="218"/>
      <c r="E62" s="251"/>
      <c r="F62" s="251"/>
    </row>
    <row r="63" spans="1:6" ht="70" x14ac:dyDescent="0.2">
      <c r="A63" s="237"/>
      <c r="B63" s="222" t="s">
        <v>526</v>
      </c>
      <c r="C63" s="217"/>
      <c r="D63" s="218"/>
      <c r="E63" s="251"/>
      <c r="F63" s="251"/>
    </row>
    <row r="64" spans="1:6" ht="56" x14ac:dyDescent="0.2">
      <c r="A64" s="237"/>
      <c r="B64" s="222" t="s">
        <v>527</v>
      </c>
      <c r="C64" s="217"/>
      <c r="D64" s="218"/>
      <c r="E64" s="251"/>
      <c r="F64" s="251"/>
    </row>
    <row r="65" spans="1:6" x14ac:dyDescent="0.2">
      <c r="A65" s="237"/>
      <c r="B65" s="222" t="s">
        <v>26</v>
      </c>
      <c r="C65" s="217"/>
      <c r="D65" s="218"/>
      <c r="E65" s="251"/>
      <c r="F65" s="251"/>
    </row>
    <row r="66" spans="1:6" ht="28" x14ac:dyDescent="0.2">
      <c r="A66" s="237"/>
      <c r="B66" s="222" t="s">
        <v>27</v>
      </c>
      <c r="C66" s="217"/>
      <c r="D66" s="218"/>
      <c r="E66" s="236"/>
      <c r="F66" s="236"/>
    </row>
    <row r="67" spans="1:6" ht="28" x14ac:dyDescent="0.2">
      <c r="A67" s="237"/>
      <c r="B67" s="222" t="s">
        <v>28</v>
      </c>
      <c r="C67" s="217"/>
      <c r="D67" s="217"/>
      <c r="E67" s="218"/>
      <c r="F67" s="218"/>
    </row>
    <row r="68" spans="1:6" x14ac:dyDescent="0.2">
      <c r="A68" s="256" t="s">
        <v>340</v>
      </c>
      <c r="B68" s="232" t="s">
        <v>484</v>
      </c>
      <c r="C68" s="438" t="s">
        <v>29</v>
      </c>
      <c r="D68" s="218">
        <v>534</v>
      </c>
      <c r="E68" s="236"/>
      <c r="F68" s="219">
        <f>E68*D68</f>
        <v>0</v>
      </c>
    </row>
    <row r="69" spans="1:6" x14ac:dyDescent="0.2">
      <c r="A69" s="256" t="s">
        <v>341</v>
      </c>
      <c r="B69" s="232" t="s">
        <v>483</v>
      </c>
      <c r="C69" s="438" t="s">
        <v>29</v>
      </c>
      <c r="D69" s="218">
        <f>641-534</f>
        <v>107</v>
      </c>
      <c r="E69" s="236"/>
      <c r="F69" s="219">
        <f>E69*D69</f>
        <v>0</v>
      </c>
    </row>
    <row r="70" spans="1:6" x14ac:dyDescent="0.2">
      <c r="A70" s="237"/>
      <c r="B70" s="222"/>
      <c r="C70" s="438"/>
      <c r="D70" s="218"/>
      <c r="E70" s="236"/>
      <c r="F70" s="236"/>
    </row>
    <row r="71" spans="1:6" x14ac:dyDescent="0.2">
      <c r="A71" s="252">
        <v>2</v>
      </c>
      <c r="B71" s="216" t="s">
        <v>5</v>
      </c>
      <c r="C71" s="217"/>
      <c r="D71" s="218"/>
      <c r="E71" s="236"/>
      <c r="F71" s="236"/>
    </row>
    <row r="72" spans="1:6" ht="28" x14ac:dyDescent="0.2">
      <c r="A72" s="253"/>
      <c r="B72" s="222" t="s">
        <v>31</v>
      </c>
      <c r="C72" s="217"/>
      <c r="D72" s="218"/>
      <c r="E72" s="236"/>
      <c r="F72" s="236"/>
    </row>
    <row r="73" spans="1:6" ht="56" x14ac:dyDescent="0.2">
      <c r="A73" s="254"/>
      <c r="B73" s="222" t="s">
        <v>415</v>
      </c>
      <c r="C73" s="217"/>
      <c r="D73" s="218"/>
      <c r="E73" s="236"/>
      <c r="F73" s="236"/>
    </row>
    <row r="74" spans="1:6" ht="28" x14ac:dyDescent="0.2">
      <c r="A74" s="254"/>
      <c r="B74" s="222" t="s">
        <v>24</v>
      </c>
      <c r="C74" s="217"/>
      <c r="D74" s="218"/>
      <c r="E74" s="236"/>
      <c r="F74" s="236"/>
    </row>
    <row r="75" spans="1:6" ht="56" x14ac:dyDescent="0.2">
      <c r="A75" s="254"/>
      <c r="B75" s="222" t="s">
        <v>40</v>
      </c>
      <c r="C75" s="217"/>
      <c r="D75" s="218"/>
      <c r="E75" s="236"/>
      <c r="F75" s="236"/>
    </row>
    <row r="76" spans="1:6" ht="28" x14ac:dyDescent="0.2">
      <c r="A76" s="254"/>
      <c r="B76" s="222" t="s">
        <v>485</v>
      </c>
      <c r="C76" s="217"/>
      <c r="D76" s="218"/>
      <c r="E76" s="236"/>
      <c r="F76" s="236"/>
    </row>
    <row r="77" spans="1:6" ht="28" x14ac:dyDescent="0.2">
      <c r="A77" s="254"/>
      <c r="B77" s="222" t="s">
        <v>0</v>
      </c>
      <c r="C77" s="217"/>
      <c r="D77" s="218"/>
      <c r="E77" s="236"/>
      <c r="F77" s="236"/>
    </row>
    <row r="78" spans="1:6" ht="28" x14ac:dyDescent="0.2">
      <c r="A78" s="254"/>
      <c r="B78" s="222" t="s">
        <v>416</v>
      </c>
      <c r="C78" s="217"/>
      <c r="D78" s="218"/>
      <c r="E78" s="236"/>
      <c r="F78" s="236"/>
    </row>
    <row r="79" spans="1:6" x14ac:dyDescent="0.2">
      <c r="A79" s="254"/>
      <c r="B79" s="222" t="s">
        <v>41</v>
      </c>
      <c r="C79" s="217"/>
      <c r="D79" s="218"/>
      <c r="E79" s="219"/>
      <c r="F79" s="219"/>
    </row>
    <row r="80" spans="1:6" x14ac:dyDescent="0.2">
      <c r="A80" s="254"/>
      <c r="B80" s="222" t="s">
        <v>1</v>
      </c>
      <c r="C80" s="438" t="s">
        <v>29</v>
      </c>
      <c r="D80" s="218">
        <v>1282</v>
      </c>
      <c r="E80" s="219"/>
      <c r="F80" s="219">
        <f>E80*D80</f>
        <v>0</v>
      </c>
    </row>
    <row r="81" spans="1:6" x14ac:dyDescent="0.2">
      <c r="A81" s="254"/>
      <c r="B81" s="222"/>
      <c r="C81" s="438"/>
      <c r="D81" s="218"/>
      <c r="E81" s="219"/>
      <c r="F81" s="219"/>
    </row>
    <row r="82" spans="1:6" x14ac:dyDescent="0.2">
      <c r="A82" s="252">
        <v>3</v>
      </c>
      <c r="B82" s="108" t="s">
        <v>634</v>
      </c>
      <c r="C82" s="158"/>
      <c r="D82" s="511"/>
      <c r="E82" s="140"/>
      <c r="F82" s="152"/>
    </row>
    <row r="83" spans="1:6" ht="56" x14ac:dyDescent="0.2">
      <c r="A83" s="96"/>
      <c r="B83" s="92" t="s">
        <v>636</v>
      </c>
      <c r="C83" s="440"/>
      <c r="D83" s="3"/>
      <c r="E83" s="139"/>
      <c r="F83" s="4"/>
    </row>
    <row r="84" spans="1:6" ht="28" x14ac:dyDescent="0.2">
      <c r="A84" s="106"/>
      <c r="B84" s="110" t="s">
        <v>635</v>
      </c>
      <c r="C84" s="441"/>
      <c r="D84" s="405"/>
      <c r="E84" s="142"/>
      <c r="F84" s="23"/>
    </row>
    <row r="85" spans="1:6" x14ac:dyDescent="0.2">
      <c r="A85" s="96"/>
      <c r="B85" s="92" t="s">
        <v>680</v>
      </c>
      <c r="C85" s="442" t="s">
        <v>261</v>
      </c>
      <c r="D85" s="22">
        <v>5</v>
      </c>
      <c r="E85" s="139"/>
      <c r="F85" s="4">
        <f>E85*D85</f>
        <v>0</v>
      </c>
    </row>
    <row r="86" spans="1:6" x14ac:dyDescent="0.2">
      <c r="A86" s="96"/>
      <c r="B86" s="113" t="s">
        <v>264</v>
      </c>
      <c r="C86" s="442"/>
      <c r="D86" s="22"/>
      <c r="E86" s="139"/>
      <c r="F86" s="4"/>
    </row>
    <row r="87" spans="1:6" x14ac:dyDescent="0.2">
      <c r="A87" s="96"/>
      <c r="B87" s="92" t="s">
        <v>679</v>
      </c>
      <c r="C87" s="442" t="s">
        <v>261</v>
      </c>
      <c r="D87" s="22">
        <v>6</v>
      </c>
      <c r="E87" s="139"/>
      <c r="F87" s="4">
        <f>E87*D87</f>
        <v>0</v>
      </c>
    </row>
    <row r="88" spans="1:6" x14ac:dyDescent="0.2">
      <c r="A88" s="96"/>
      <c r="B88" s="113" t="s">
        <v>263</v>
      </c>
      <c r="C88" s="442"/>
      <c r="D88" s="22"/>
      <c r="E88" s="139"/>
      <c r="F88" s="4"/>
    </row>
    <row r="89" spans="1:6" x14ac:dyDescent="0.2">
      <c r="A89" s="96"/>
      <c r="B89" s="92" t="s">
        <v>678</v>
      </c>
      <c r="C89" s="442" t="s">
        <v>261</v>
      </c>
      <c r="D89" s="22">
        <v>5</v>
      </c>
      <c r="E89" s="139"/>
      <c r="F89" s="4">
        <f>E89*D89</f>
        <v>0</v>
      </c>
    </row>
    <row r="90" spans="1:6" x14ac:dyDescent="0.2">
      <c r="A90" s="96"/>
      <c r="B90" s="113" t="s">
        <v>262</v>
      </c>
      <c r="C90" s="442"/>
      <c r="D90" s="22"/>
      <c r="E90" s="139"/>
      <c r="F90" s="4"/>
    </row>
    <row r="91" spans="1:6" x14ac:dyDescent="0.2">
      <c r="A91" s="96"/>
      <c r="B91" s="92" t="s">
        <v>681</v>
      </c>
      <c r="C91" s="442" t="s">
        <v>261</v>
      </c>
      <c r="D91" s="22">
        <v>11</v>
      </c>
      <c r="E91" s="139"/>
      <c r="F91" s="4">
        <f>E91*D91</f>
        <v>0</v>
      </c>
    </row>
    <row r="92" spans="1:6" x14ac:dyDescent="0.2">
      <c r="A92" s="96"/>
      <c r="B92" s="113" t="s">
        <v>637</v>
      </c>
      <c r="C92" s="442"/>
      <c r="D92" s="22"/>
      <c r="E92" s="139"/>
      <c r="F92" s="4"/>
    </row>
    <row r="93" spans="1:6" x14ac:dyDescent="0.2">
      <c r="A93" s="163"/>
      <c r="B93" s="164"/>
      <c r="C93" s="443"/>
      <c r="D93" s="502"/>
      <c r="E93" s="175"/>
      <c r="F93" s="175"/>
    </row>
    <row r="94" spans="1:6" ht="28" x14ac:dyDescent="0.2">
      <c r="A94" s="252">
        <v>4</v>
      </c>
      <c r="B94" s="216" t="s">
        <v>42</v>
      </c>
      <c r="C94" s="438"/>
      <c r="D94" s="218"/>
      <c r="E94" s="219"/>
      <c r="F94" s="219"/>
    </row>
    <row r="95" spans="1:6" ht="98" x14ac:dyDescent="0.2">
      <c r="A95" s="255"/>
      <c r="B95" s="222" t="s">
        <v>520</v>
      </c>
      <c r="C95" s="438"/>
      <c r="D95" s="218"/>
      <c r="E95" s="219"/>
      <c r="F95" s="219"/>
    </row>
    <row r="96" spans="1:6" ht="28" x14ac:dyDescent="0.2">
      <c r="A96" s="254"/>
      <c r="B96" s="222" t="s">
        <v>43</v>
      </c>
      <c r="C96" s="438"/>
      <c r="D96" s="218"/>
      <c r="E96" s="219"/>
      <c r="F96" s="219"/>
    </row>
    <row r="97" spans="1:6" ht="42" x14ac:dyDescent="0.2">
      <c r="A97" s="254"/>
      <c r="B97" s="222" t="s">
        <v>521</v>
      </c>
      <c r="C97" s="438"/>
      <c r="D97" s="218"/>
      <c r="E97" s="219"/>
      <c r="F97" s="219"/>
    </row>
    <row r="98" spans="1:6" x14ac:dyDescent="0.2">
      <c r="A98" s="256" t="s">
        <v>286</v>
      </c>
      <c r="B98" s="232" t="s">
        <v>366</v>
      </c>
      <c r="C98" s="438" t="s">
        <v>23</v>
      </c>
      <c r="D98" s="218">
        <v>2137</v>
      </c>
      <c r="E98" s="219"/>
      <c r="F98" s="219">
        <f>E98*D98</f>
        <v>0</v>
      </c>
    </row>
    <row r="99" spans="1:6" x14ac:dyDescent="0.2">
      <c r="A99" s="238"/>
      <c r="B99" s="222"/>
      <c r="C99" s="438"/>
      <c r="D99" s="218"/>
      <c r="E99" s="219"/>
      <c r="F99" s="219"/>
    </row>
    <row r="100" spans="1:6" x14ac:dyDescent="0.2">
      <c r="A100" s="252">
        <v>5</v>
      </c>
      <c r="B100" s="226" t="s">
        <v>487</v>
      </c>
      <c r="C100" s="217"/>
      <c r="D100" s="218"/>
      <c r="E100" s="219"/>
      <c r="F100" s="219"/>
    </row>
    <row r="101" spans="1:6" ht="42" x14ac:dyDescent="0.2">
      <c r="A101" s="238"/>
      <c r="B101" s="257" t="s">
        <v>417</v>
      </c>
      <c r="C101" s="217"/>
      <c r="D101" s="218"/>
      <c r="E101" s="219"/>
      <c r="F101" s="219"/>
    </row>
    <row r="102" spans="1:6" ht="42" x14ac:dyDescent="0.2">
      <c r="A102" s="238"/>
      <c r="B102" s="257" t="s">
        <v>418</v>
      </c>
      <c r="C102" s="217"/>
      <c r="D102" s="218"/>
      <c r="E102" s="219"/>
      <c r="F102" s="219"/>
    </row>
    <row r="103" spans="1:6" ht="70" x14ac:dyDescent="0.2">
      <c r="A103" s="238"/>
      <c r="B103" s="228" t="s">
        <v>419</v>
      </c>
      <c r="C103" s="217"/>
      <c r="D103" s="218"/>
      <c r="E103" s="219"/>
      <c r="F103" s="219"/>
    </row>
    <row r="104" spans="1:6" ht="42" x14ac:dyDescent="0.2">
      <c r="A104" s="238"/>
      <c r="B104" s="228" t="s">
        <v>420</v>
      </c>
      <c r="C104" s="438"/>
      <c r="D104" s="218"/>
      <c r="E104" s="219"/>
      <c r="F104" s="219"/>
    </row>
    <row r="105" spans="1:6" ht="28" x14ac:dyDescent="0.2">
      <c r="A105" s="238"/>
      <c r="B105" s="257" t="s">
        <v>421</v>
      </c>
      <c r="C105" s="438"/>
      <c r="D105" s="218"/>
      <c r="E105" s="219"/>
      <c r="F105" s="219"/>
    </row>
    <row r="106" spans="1:6" ht="42" x14ac:dyDescent="0.2">
      <c r="A106" s="238"/>
      <c r="B106" s="228" t="s">
        <v>518</v>
      </c>
      <c r="C106" s="438"/>
      <c r="D106" s="218"/>
      <c r="E106" s="219"/>
      <c r="F106" s="219"/>
    </row>
    <row r="107" spans="1:6" ht="56" x14ac:dyDescent="0.2">
      <c r="A107" s="238"/>
      <c r="B107" s="228" t="s">
        <v>672</v>
      </c>
      <c r="C107" s="438"/>
      <c r="D107" s="218"/>
      <c r="E107" s="219"/>
      <c r="F107" s="219"/>
    </row>
    <row r="108" spans="1:6" x14ac:dyDescent="0.2">
      <c r="A108" s="238"/>
      <c r="B108" s="257" t="s">
        <v>422</v>
      </c>
      <c r="C108" s="438" t="s">
        <v>29</v>
      </c>
      <c r="D108" s="218">
        <v>614</v>
      </c>
      <c r="E108" s="219"/>
      <c r="F108" s="219">
        <f>E108*D108</f>
        <v>0</v>
      </c>
    </row>
    <row r="109" spans="1:6" x14ac:dyDescent="0.2">
      <c r="A109" s="19"/>
      <c r="B109" s="92"/>
      <c r="C109" s="444"/>
      <c r="D109" s="206"/>
      <c r="E109" s="4"/>
      <c r="F109" s="4"/>
    </row>
    <row r="110" spans="1:6" ht="42" x14ac:dyDescent="0.2">
      <c r="A110" s="252">
        <v>6</v>
      </c>
      <c r="B110" s="226" t="s">
        <v>423</v>
      </c>
      <c r="C110" s="438"/>
      <c r="D110" s="218"/>
      <c r="E110" s="219"/>
      <c r="F110" s="219"/>
    </row>
    <row r="111" spans="1:6" ht="70" x14ac:dyDescent="0.2">
      <c r="A111" s="254"/>
      <c r="B111" s="257" t="s">
        <v>425</v>
      </c>
      <c r="C111" s="438"/>
      <c r="D111" s="218"/>
      <c r="E111" s="219"/>
      <c r="F111" s="219"/>
    </row>
    <row r="112" spans="1:6" ht="70" x14ac:dyDescent="0.2">
      <c r="A112" s="254"/>
      <c r="B112" s="257" t="s">
        <v>426</v>
      </c>
      <c r="C112" s="438"/>
      <c r="D112" s="218"/>
      <c r="E112" s="219"/>
      <c r="F112" s="219"/>
    </row>
    <row r="113" spans="1:6" ht="28" x14ac:dyDescent="0.2">
      <c r="A113" s="254"/>
      <c r="B113" s="257" t="s">
        <v>6</v>
      </c>
      <c r="C113" s="438"/>
      <c r="D113" s="218"/>
      <c r="E113" s="219"/>
      <c r="F113" s="219"/>
    </row>
    <row r="114" spans="1:6" x14ac:dyDescent="0.2">
      <c r="A114" s="254"/>
      <c r="B114" s="257" t="s">
        <v>424</v>
      </c>
      <c r="C114" s="438"/>
      <c r="D114" s="218"/>
      <c r="E114" s="219"/>
      <c r="F114" s="219"/>
    </row>
    <row r="115" spans="1:6" ht="28" x14ac:dyDescent="0.2">
      <c r="A115" s="254"/>
      <c r="B115" s="257" t="s">
        <v>519</v>
      </c>
      <c r="C115" s="438"/>
      <c r="D115" s="218"/>
      <c r="E115" s="219"/>
      <c r="F115" s="219"/>
    </row>
    <row r="116" spans="1:6" x14ac:dyDescent="0.2">
      <c r="A116" s="254"/>
      <c r="B116" s="257" t="s">
        <v>427</v>
      </c>
      <c r="C116" s="438" t="s">
        <v>29</v>
      </c>
      <c r="D116" s="218">
        <v>234</v>
      </c>
      <c r="E116" s="219"/>
      <c r="F116" s="219">
        <f>E116*D116</f>
        <v>0</v>
      </c>
    </row>
    <row r="117" spans="1:6" x14ac:dyDescent="0.2">
      <c r="A117" s="254"/>
      <c r="B117" s="222"/>
      <c r="C117" s="438"/>
      <c r="D117" s="218"/>
      <c r="E117" s="219"/>
      <c r="F117" s="219"/>
    </row>
    <row r="118" spans="1:6" x14ac:dyDescent="0.2">
      <c r="A118" s="252">
        <v>7</v>
      </c>
      <c r="B118" s="216" t="s">
        <v>44</v>
      </c>
      <c r="C118" s="217"/>
      <c r="D118" s="218"/>
      <c r="E118" s="219"/>
      <c r="F118" s="219"/>
    </row>
    <row r="119" spans="1:6" ht="28" x14ac:dyDescent="0.2">
      <c r="A119" s="254"/>
      <c r="B119" s="222" t="s">
        <v>45</v>
      </c>
      <c r="C119" s="217"/>
      <c r="D119" s="218"/>
      <c r="E119" s="219"/>
      <c r="F119" s="219"/>
    </row>
    <row r="120" spans="1:6" ht="56" x14ac:dyDescent="0.2">
      <c r="A120" s="254"/>
      <c r="B120" s="222" t="s">
        <v>46</v>
      </c>
      <c r="C120" s="217"/>
      <c r="D120" s="218"/>
      <c r="E120" s="219"/>
      <c r="F120" s="219"/>
    </row>
    <row r="121" spans="1:6" ht="42" x14ac:dyDescent="0.2">
      <c r="A121" s="254"/>
      <c r="B121" s="222" t="s">
        <v>47</v>
      </c>
      <c r="C121" s="217"/>
      <c r="D121" s="218"/>
      <c r="E121" s="219"/>
      <c r="F121" s="219"/>
    </row>
    <row r="122" spans="1:6" ht="84" x14ac:dyDescent="0.2">
      <c r="A122" s="254"/>
      <c r="B122" s="222" t="s">
        <v>59</v>
      </c>
      <c r="C122" s="217"/>
      <c r="D122" s="218"/>
      <c r="E122" s="219"/>
      <c r="F122" s="219"/>
    </row>
    <row r="123" spans="1:6" ht="28" x14ac:dyDescent="0.2">
      <c r="A123" s="253"/>
      <c r="B123" s="222" t="s">
        <v>48</v>
      </c>
      <c r="C123" s="217"/>
      <c r="D123" s="218"/>
      <c r="E123" s="219"/>
      <c r="F123" s="219"/>
    </row>
    <row r="124" spans="1:6" x14ac:dyDescent="0.2">
      <c r="A124" s="253"/>
      <c r="B124" s="222" t="s">
        <v>49</v>
      </c>
      <c r="C124" s="438"/>
      <c r="D124" s="217"/>
      <c r="E124" s="219"/>
      <c r="F124" s="219"/>
    </row>
    <row r="125" spans="1:6" x14ac:dyDescent="0.2">
      <c r="A125" s="239"/>
      <c r="B125" s="222" t="s">
        <v>366</v>
      </c>
      <c r="C125" s="438"/>
      <c r="D125" s="218"/>
      <c r="E125" s="218"/>
      <c r="F125" s="218"/>
    </row>
    <row r="126" spans="1:6" x14ac:dyDescent="0.2">
      <c r="A126" s="254"/>
      <c r="B126" s="228" t="s">
        <v>428</v>
      </c>
      <c r="C126" s="438" t="s">
        <v>23</v>
      </c>
      <c r="D126" s="218">
        <v>2137</v>
      </c>
      <c r="E126" s="219"/>
      <c r="F126" s="219">
        <f>E126*D126</f>
        <v>0</v>
      </c>
    </row>
    <row r="127" spans="1:6" x14ac:dyDescent="0.2">
      <c r="A127" s="18"/>
      <c r="B127" s="92"/>
      <c r="C127" s="445"/>
      <c r="D127" s="3"/>
      <c r="E127" s="4"/>
      <c r="F127" s="4"/>
    </row>
    <row r="128" spans="1:6" ht="42" x14ac:dyDescent="0.2">
      <c r="A128" s="252">
        <v>8</v>
      </c>
      <c r="B128" s="263" t="s">
        <v>429</v>
      </c>
      <c r="C128" s="438"/>
      <c r="D128" s="218"/>
      <c r="E128" s="219"/>
      <c r="F128" s="219"/>
    </row>
    <row r="129" spans="1:6" ht="42" x14ac:dyDescent="0.2">
      <c r="A129" s="239"/>
      <c r="B129" s="258" t="s">
        <v>430</v>
      </c>
      <c r="C129" s="438"/>
      <c r="D129" s="218"/>
      <c r="E129" s="219"/>
      <c r="F129" s="219"/>
    </row>
    <row r="130" spans="1:6" ht="56" x14ac:dyDescent="0.2">
      <c r="A130" s="239"/>
      <c r="B130" s="257" t="s">
        <v>431</v>
      </c>
      <c r="C130" s="438"/>
      <c r="D130" s="218"/>
      <c r="E130" s="219"/>
      <c r="F130" s="219"/>
    </row>
    <row r="131" spans="1:6" ht="28" x14ac:dyDescent="0.2">
      <c r="A131" s="239"/>
      <c r="B131" s="228" t="s">
        <v>522</v>
      </c>
      <c r="C131" s="438"/>
      <c r="D131" s="218"/>
      <c r="E131" s="219"/>
      <c r="F131" s="219"/>
    </row>
    <row r="132" spans="1:6" x14ac:dyDescent="0.2">
      <c r="A132" s="239"/>
      <c r="B132" s="257" t="s">
        <v>486</v>
      </c>
      <c r="C132" s="438"/>
      <c r="D132" s="218"/>
      <c r="E132" s="219"/>
      <c r="F132" s="219"/>
    </row>
    <row r="133" spans="1:6" x14ac:dyDescent="0.2">
      <c r="A133" s="239"/>
      <c r="B133" s="258" t="s">
        <v>432</v>
      </c>
      <c r="C133" s="438"/>
      <c r="D133" s="218"/>
      <c r="E133" s="219"/>
      <c r="F133" s="219"/>
    </row>
    <row r="134" spans="1:6" x14ac:dyDescent="0.2">
      <c r="A134" s="239"/>
      <c r="B134" s="258" t="s">
        <v>50</v>
      </c>
      <c r="C134" s="438"/>
      <c r="D134" s="218"/>
      <c r="E134" s="219"/>
      <c r="F134" s="219"/>
    </row>
    <row r="135" spans="1:6" x14ac:dyDescent="0.2">
      <c r="A135" s="239"/>
      <c r="B135" s="257" t="s">
        <v>433</v>
      </c>
      <c r="C135" s="438" t="s">
        <v>29</v>
      </c>
      <c r="D135" s="218">
        <v>534</v>
      </c>
      <c r="E135" s="219"/>
      <c r="F135" s="219">
        <f>E135*D135</f>
        <v>0</v>
      </c>
    </row>
    <row r="136" spans="1:6" x14ac:dyDescent="0.2">
      <c r="A136" s="239"/>
      <c r="B136" s="257"/>
      <c r="C136" s="438"/>
      <c r="D136" s="218"/>
      <c r="E136" s="219"/>
      <c r="F136" s="219"/>
    </row>
    <row r="137" spans="1:6" ht="42" x14ac:dyDescent="0.2">
      <c r="A137" s="252">
        <v>9</v>
      </c>
      <c r="B137" s="89" t="s">
        <v>651</v>
      </c>
      <c r="C137" s="440"/>
      <c r="D137" s="3"/>
      <c r="E137" s="139"/>
      <c r="F137" s="4"/>
    </row>
    <row r="138" spans="1:6" ht="84" x14ac:dyDescent="0.2">
      <c r="A138" s="89"/>
      <c r="B138" s="90" t="s">
        <v>652</v>
      </c>
      <c r="C138" s="440"/>
      <c r="D138" s="3"/>
      <c r="E138" s="139"/>
      <c r="F138" s="4"/>
    </row>
    <row r="139" spans="1:6" x14ac:dyDescent="0.2">
      <c r="A139" s="89"/>
      <c r="B139" s="90" t="s">
        <v>392</v>
      </c>
      <c r="C139" s="440"/>
      <c r="D139" s="3"/>
      <c r="E139" s="139"/>
      <c r="F139" s="4"/>
    </row>
    <row r="140" spans="1:6" ht="28" x14ac:dyDescent="0.2">
      <c r="A140" s="89"/>
      <c r="B140" s="90" t="s">
        <v>653</v>
      </c>
      <c r="C140" s="438" t="s">
        <v>23</v>
      </c>
      <c r="D140" s="235">
        <v>330</v>
      </c>
      <c r="E140" s="4"/>
      <c r="F140" s="4">
        <f>E140*D140</f>
        <v>0</v>
      </c>
    </row>
    <row r="141" spans="1:6" x14ac:dyDescent="0.2">
      <c r="A141" s="256"/>
      <c r="B141" s="257"/>
      <c r="C141" s="229"/>
      <c r="D141" s="227"/>
      <c r="E141" s="219"/>
      <c r="F141" s="219"/>
    </row>
    <row r="142" spans="1:6" x14ac:dyDescent="0.2">
      <c r="A142" s="252">
        <v>10</v>
      </c>
      <c r="B142" s="233" t="s">
        <v>627</v>
      </c>
      <c r="C142" s="217"/>
      <c r="D142" s="218"/>
      <c r="E142" s="219"/>
      <c r="F142" s="219"/>
    </row>
    <row r="143" spans="1:6" ht="42" x14ac:dyDescent="0.2">
      <c r="A143" s="230"/>
      <c r="B143" s="406" t="s">
        <v>154</v>
      </c>
      <c r="C143" s="217"/>
      <c r="D143" s="218"/>
      <c r="E143" s="219"/>
      <c r="F143" s="219"/>
    </row>
    <row r="144" spans="1:6" x14ac:dyDescent="0.2">
      <c r="A144" s="231"/>
      <c r="B144" s="221" t="s">
        <v>401</v>
      </c>
      <c r="C144" s="438" t="s">
        <v>23</v>
      </c>
      <c r="D144" s="235">
        <v>1149.8</v>
      </c>
      <c r="E144" s="219"/>
      <c r="F144" s="219">
        <f>E144*D144</f>
        <v>0</v>
      </c>
    </row>
    <row r="145" spans="1:6" x14ac:dyDescent="0.2">
      <c r="A145" s="220"/>
      <c r="B145" s="406"/>
      <c r="C145" s="217"/>
      <c r="D145" s="235"/>
      <c r="E145" s="219"/>
      <c r="F145" s="219"/>
    </row>
    <row r="146" spans="1:6" ht="28" x14ac:dyDescent="0.2">
      <c r="A146" s="252">
        <v>11</v>
      </c>
      <c r="B146" s="226" t="s">
        <v>434</v>
      </c>
      <c r="C146" s="132"/>
      <c r="D146" s="227"/>
      <c r="E146" s="219"/>
      <c r="F146" s="219"/>
    </row>
    <row r="147" spans="1:6" ht="42" x14ac:dyDescent="0.2">
      <c r="A147" s="314"/>
      <c r="B147" s="221" t="s">
        <v>149</v>
      </c>
      <c r="C147" s="217"/>
      <c r="D147" s="218"/>
      <c r="E147" s="296"/>
      <c r="F147" s="219"/>
    </row>
    <row r="148" spans="1:6" x14ac:dyDescent="0.2">
      <c r="A148" s="314"/>
      <c r="B148" s="221" t="s">
        <v>150</v>
      </c>
      <c r="C148" s="217"/>
      <c r="D148" s="218"/>
      <c r="E148" s="296"/>
      <c r="F148" s="219"/>
    </row>
    <row r="149" spans="1:6" x14ac:dyDescent="0.2">
      <c r="A149" s="253"/>
      <c r="B149" s="257" t="s">
        <v>435</v>
      </c>
      <c r="C149" s="132"/>
      <c r="D149" s="227"/>
      <c r="E149" s="219"/>
      <c r="F149" s="219"/>
    </row>
    <row r="150" spans="1:6" x14ac:dyDescent="0.2">
      <c r="A150" s="253"/>
      <c r="B150" s="257" t="s">
        <v>439</v>
      </c>
      <c r="C150" s="132"/>
      <c r="D150" s="227"/>
      <c r="E150" s="219"/>
      <c r="F150" s="219"/>
    </row>
    <row r="151" spans="1:6" ht="28" x14ac:dyDescent="0.2">
      <c r="A151" s="253"/>
      <c r="B151" s="257" t="s">
        <v>436</v>
      </c>
      <c r="C151" s="132" t="s">
        <v>29</v>
      </c>
      <c r="D151" s="227">
        <v>160</v>
      </c>
      <c r="E151" s="219"/>
      <c r="F151" s="219">
        <f>E151*D151</f>
        <v>0</v>
      </c>
    </row>
    <row r="152" spans="1:6" ht="42" x14ac:dyDescent="0.2">
      <c r="A152" s="253"/>
      <c r="B152" s="257" t="s">
        <v>438</v>
      </c>
      <c r="C152" s="132"/>
      <c r="D152" s="227"/>
      <c r="E152" s="219"/>
      <c r="F152" s="219"/>
    </row>
    <row r="153" spans="1:6" x14ac:dyDescent="0.2">
      <c r="A153" s="253"/>
      <c r="B153" s="257" t="s">
        <v>440</v>
      </c>
      <c r="C153" s="132" t="s">
        <v>29</v>
      </c>
      <c r="D153" s="227">
        <v>214</v>
      </c>
      <c r="E153" s="219"/>
      <c r="F153" s="219">
        <f>E153*D153</f>
        <v>0</v>
      </c>
    </row>
    <row r="154" spans="1:6" x14ac:dyDescent="0.2">
      <c r="A154" s="253"/>
      <c r="B154" s="288"/>
      <c r="C154" s="132"/>
      <c r="D154" s="227"/>
      <c r="E154" s="219"/>
      <c r="F154" s="219"/>
    </row>
    <row r="155" spans="1:6" x14ac:dyDescent="0.2">
      <c r="A155" s="253"/>
      <c r="B155" s="288"/>
      <c r="C155" s="132"/>
      <c r="D155" s="227"/>
      <c r="E155" s="219"/>
      <c r="F155" s="219"/>
    </row>
    <row r="156" spans="1:6" ht="56" x14ac:dyDescent="0.2">
      <c r="A156" s="252">
        <v>12</v>
      </c>
      <c r="B156" s="96" t="s">
        <v>169</v>
      </c>
      <c r="C156" s="135"/>
      <c r="D156" s="22"/>
      <c r="E156" s="143"/>
      <c r="F156" s="143"/>
    </row>
    <row r="157" spans="1:6" ht="210" x14ac:dyDescent="0.2">
      <c r="A157" s="96"/>
      <c r="B157" s="92" t="s">
        <v>170</v>
      </c>
      <c r="C157" s="202"/>
      <c r="D157" s="405"/>
      <c r="E157" s="143"/>
      <c r="F157" s="143"/>
    </row>
    <row r="158" spans="1:6" ht="42" x14ac:dyDescent="0.2">
      <c r="A158" s="96"/>
      <c r="B158" s="92" t="s">
        <v>437</v>
      </c>
      <c r="C158" s="202"/>
      <c r="D158" s="405"/>
      <c r="E158" s="143"/>
      <c r="F158" s="143"/>
    </row>
    <row r="159" spans="1:6" x14ac:dyDescent="0.2">
      <c r="A159" s="116"/>
      <c r="B159" s="5" t="s">
        <v>401</v>
      </c>
      <c r="C159" s="442" t="s">
        <v>23</v>
      </c>
      <c r="D159" s="124">
        <v>1149.8</v>
      </c>
      <c r="E159" s="23"/>
      <c r="F159" s="23">
        <f>E159*D159</f>
        <v>0</v>
      </c>
    </row>
    <row r="160" spans="1:6" x14ac:dyDescent="0.2">
      <c r="A160" s="314"/>
      <c r="B160" s="233"/>
      <c r="C160" s="217"/>
      <c r="D160" s="218"/>
      <c r="E160" s="296"/>
      <c r="F160" s="219"/>
    </row>
    <row r="161" spans="1:6" x14ac:dyDescent="0.2">
      <c r="A161" s="209"/>
      <c r="B161" s="207"/>
      <c r="C161" s="205"/>
      <c r="D161" s="206"/>
      <c r="E161" s="208"/>
      <c r="F161" s="208"/>
    </row>
    <row r="162" spans="1:6" x14ac:dyDescent="0.2">
      <c r="A162" s="79" t="s">
        <v>346</v>
      </c>
      <c r="B162" s="126" t="s">
        <v>338</v>
      </c>
      <c r="C162" s="10"/>
      <c r="D162" s="11"/>
      <c r="E162" s="12"/>
      <c r="F162" s="12">
        <f>SUM(F64:F161)</f>
        <v>0</v>
      </c>
    </row>
    <row r="163" spans="1:6" x14ac:dyDescent="0.2">
      <c r="A163" s="24"/>
      <c r="B163" s="89"/>
      <c r="C163" s="25"/>
      <c r="D163" s="26"/>
      <c r="E163" s="27"/>
      <c r="F163" s="27"/>
    </row>
    <row r="164" spans="1:6" x14ac:dyDescent="0.2">
      <c r="A164" s="24"/>
      <c r="B164" s="89"/>
      <c r="C164" s="25"/>
      <c r="D164" s="26"/>
      <c r="E164" s="27"/>
      <c r="F164" s="27"/>
    </row>
    <row r="165" spans="1:6" ht="28" x14ac:dyDescent="0.2">
      <c r="A165" s="80" t="s">
        <v>367</v>
      </c>
      <c r="B165" s="100" t="s">
        <v>347</v>
      </c>
      <c r="C165" s="148"/>
      <c r="D165" s="148"/>
      <c r="E165" s="148"/>
      <c r="F165" s="148"/>
    </row>
    <row r="166" spans="1:6" x14ac:dyDescent="0.2">
      <c r="A166" s="87"/>
      <c r="B166" s="89"/>
      <c r="C166" s="25"/>
      <c r="D166" s="26"/>
      <c r="E166" s="8"/>
      <c r="F166" s="8"/>
    </row>
    <row r="167" spans="1:6" ht="28" x14ac:dyDescent="0.2">
      <c r="A167" s="264">
        <v>1</v>
      </c>
      <c r="B167" s="269" t="s">
        <v>511</v>
      </c>
      <c r="C167" s="229"/>
      <c r="D167" s="227"/>
      <c r="E167" s="219"/>
      <c r="F167" s="219"/>
    </row>
    <row r="168" spans="1:6" ht="84" x14ac:dyDescent="0.2">
      <c r="A168" s="254"/>
      <c r="B168" s="265" t="s">
        <v>517</v>
      </c>
      <c r="C168" s="229"/>
      <c r="D168" s="227"/>
      <c r="E168" s="219"/>
      <c r="F168" s="219"/>
    </row>
    <row r="169" spans="1:6" ht="42" x14ac:dyDescent="0.2">
      <c r="A169" s="254"/>
      <c r="B169" s="265" t="s">
        <v>441</v>
      </c>
      <c r="C169" s="229"/>
      <c r="D169" s="227"/>
      <c r="E169" s="219"/>
      <c r="F169" s="219"/>
    </row>
    <row r="170" spans="1:6" ht="42" x14ac:dyDescent="0.2">
      <c r="A170" s="254"/>
      <c r="B170" s="265" t="s">
        <v>60</v>
      </c>
      <c r="C170" s="229"/>
      <c r="D170" s="227"/>
      <c r="E170" s="219"/>
      <c r="F170" s="219"/>
    </row>
    <row r="171" spans="1:6" ht="28" x14ac:dyDescent="0.2">
      <c r="A171" s="254"/>
      <c r="B171" s="265" t="s">
        <v>7</v>
      </c>
      <c r="C171" s="229"/>
      <c r="D171" s="227"/>
      <c r="E171" s="219"/>
      <c r="F171" s="219"/>
    </row>
    <row r="172" spans="1:6" x14ac:dyDescent="0.2">
      <c r="A172" s="254"/>
      <c r="B172" s="265" t="s">
        <v>512</v>
      </c>
      <c r="C172" s="229"/>
      <c r="D172" s="227"/>
      <c r="E172" s="219"/>
      <c r="F172" s="219"/>
    </row>
    <row r="173" spans="1:6" ht="28" x14ac:dyDescent="0.2">
      <c r="A173" s="254"/>
      <c r="B173" s="265" t="s">
        <v>8</v>
      </c>
      <c r="C173" s="229"/>
      <c r="D173" s="227"/>
      <c r="E173" s="219"/>
      <c r="F173" s="219"/>
    </row>
    <row r="174" spans="1:6" ht="42" x14ac:dyDescent="0.2">
      <c r="A174" s="254"/>
      <c r="B174" s="265" t="s">
        <v>51</v>
      </c>
      <c r="C174" s="229"/>
      <c r="D174" s="227"/>
      <c r="E174" s="219"/>
      <c r="F174" s="219"/>
    </row>
    <row r="175" spans="1:6" x14ac:dyDescent="0.2">
      <c r="A175" s="254"/>
      <c r="B175" s="265" t="s">
        <v>19</v>
      </c>
      <c r="C175" s="229"/>
      <c r="D175" s="227"/>
      <c r="E175" s="219"/>
      <c r="F175" s="219"/>
    </row>
    <row r="176" spans="1:6" ht="28" x14ac:dyDescent="0.2">
      <c r="A176" s="254"/>
      <c r="B176" s="265" t="s">
        <v>442</v>
      </c>
      <c r="C176" s="229"/>
      <c r="D176" s="227"/>
      <c r="E176" s="219"/>
      <c r="F176" s="219"/>
    </row>
    <row r="177" spans="1:6" ht="28" x14ac:dyDescent="0.2">
      <c r="A177" s="254"/>
      <c r="B177" s="265" t="s">
        <v>443</v>
      </c>
      <c r="C177" s="229"/>
      <c r="D177" s="227"/>
      <c r="E177" s="219"/>
      <c r="F177" s="219"/>
    </row>
    <row r="178" spans="1:6" x14ac:dyDescent="0.2">
      <c r="A178" s="254"/>
      <c r="B178" s="265" t="s">
        <v>9</v>
      </c>
      <c r="C178" s="229"/>
      <c r="D178" s="227"/>
      <c r="E178" s="219"/>
      <c r="F178" s="219"/>
    </row>
    <row r="179" spans="1:6" ht="56" x14ac:dyDescent="0.2">
      <c r="A179" s="254"/>
      <c r="B179" s="265" t="s">
        <v>61</v>
      </c>
      <c r="C179" s="229"/>
      <c r="D179" s="227"/>
      <c r="E179" s="219"/>
      <c r="F179" s="219"/>
    </row>
    <row r="180" spans="1:6" ht="28" x14ac:dyDescent="0.2">
      <c r="A180" s="254"/>
      <c r="B180" s="265" t="s">
        <v>444</v>
      </c>
      <c r="C180" s="229"/>
      <c r="D180" s="227"/>
      <c r="E180" s="219"/>
      <c r="F180" s="219"/>
    </row>
    <row r="181" spans="1:6" ht="42" x14ac:dyDescent="0.2">
      <c r="A181" s="254"/>
      <c r="B181" s="265" t="s">
        <v>445</v>
      </c>
      <c r="C181" s="229"/>
      <c r="D181" s="227"/>
      <c r="E181" s="219"/>
      <c r="F181" s="219"/>
    </row>
    <row r="182" spans="1:6" ht="42" x14ac:dyDescent="0.2">
      <c r="A182" s="254"/>
      <c r="B182" s="267" t="s">
        <v>446</v>
      </c>
      <c r="C182" s="229"/>
      <c r="D182" s="229"/>
      <c r="E182" s="219"/>
      <c r="F182" s="219"/>
    </row>
    <row r="183" spans="1:6" x14ac:dyDescent="0.2">
      <c r="A183" s="254"/>
      <c r="B183" s="228" t="s">
        <v>447</v>
      </c>
      <c r="C183" s="132" t="s">
        <v>29</v>
      </c>
      <c r="D183" s="227">
        <v>614</v>
      </c>
      <c r="E183" s="219"/>
      <c r="F183" s="219">
        <f>E183*D183</f>
        <v>0</v>
      </c>
    </row>
    <row r="184" spans="1:6" x14ac:dyDescent="0.2">
      <c r="A184" s="210"/>
      <c r="B184" s="211"/>
      <c r="C184" s="15"/>
      <c r="D184" s="16"/>
      <c r="E184" s="4"/>
      <c r="F184" s="23"/>
    </row>
    <row r="185" spans="1:6" x14ac:dyDescent="0.2">
      <c r="A185" s="264">
        <v>2</v>
      </c>
      <c r="B185" s="271" t="s">
        <v>510</v>
      </c>
      <c r="C185" s="229"/>
      <c r="D185" s="227"/>
      <c r="E185" s="219"/>
      <c r="F185" s="219"/>
    </row>
    <row r="186" spans="1:6" ht="70" x14ac:dyDescent="0.2">
      <c r="A186" s="270"/>
      <c r="B186" s="272" t="s">
        <v>448</v>
      </c>
      <c r="C186" s="229"/>
      <c r="D186" s="227"/>
      <c r="E186" s="219"/>
      <c r="F186" s="219"/>
    </row>
    <row r="187" spans="1:6" ht="28" x14ac:dyDescent="0.2">
      <c r="A187" s="270"/>
      <c r="B187" s="282" t="s">
        <v>509</v>
      </c>
      <c r="C187" s="229"/>
      <c r="D187" s="227"/>
      <c r="E187" s="219"/>
      <c r="F187" s="219"/>
    </row>
    <row r="188" spans="1:6" ht="56" x14ac:dyDescent="0.2">
      <c r="A188" s="270"/>
      <c r="B188" s="281" t="s">
        <v>79</v>
      </c>
      <c r="C188" s="229"/>
      <c r="D188" s="227"/>
      <c r="E188" s="219"/>
      <c r="F188" s="219"/>
    </row>
    <row r="189" spans="1:6" x14ac:dyDescent="0.2">
      <c r="A189" s="270"/>
      <c r="B189" s="257" t="s">
        <v>449</v>
      </c>
      <c r="C189" s="132" t="s">
        <v>29</v>
      </c>
      <c r="D189" s="227">
        <v>219</v>
      </c>
      <c r="E189" s="219"/>
      <c r="F189" s="219">
        <f>E189*D189</f>
        <v>0</v>
      </c>
    </row>
    <row r="190" spans="1:6" x14ac:dyDescent="0.2">
      <c r="A190" s="210"/>
      <c r="B190" s="211"/>
      <c r="C190" s="15"/>
      <c r="D190" s="16"/>
      <c r="E190" s="4"/>
      <c r="F190" s="23"/>
    </row>
    <row r="191" spans="1:6" ht="28" x14ac:dyDescent="0.2">
      <c r="A191" s="264">
        <v>3</v>
      </c>
      <c r="B191" s="216" t="s">
        <v>278</v>
      </c>
      <c r="C191" s="217"/>
      <c r="D191" s="218"/>
      <c r="E191" s="219"/>
      <c r="F191" s="219"/>
    </row>
    <row r="192" spans="1:6" ht="42" x14ac:dyDescent="0.2">
      <c r="A192" s="238"/>
      <c r="B192" s="222" t="s">
        <v>494</v>
      </c>
      <c r="C192" s="217"/>
      <c r="D192" s="218"/>
      <c r="E192" s="219"/>
      <c r="F192" s="219"/>
    </row>
    <row r="193" spans="1:6" ht="42" x14ac:dyDescent="0.2">
      <c r="A193" s="238"/>
      <c r="B193" s="283" t="s">
        <v>513</v>
      </c>
      <c r="C193" s="217"/>
      <c r="D193" s="218"/>
      <c r="E193" s="219"/>
      <c r="F193" s="219"/>
    </row>
    <row r="194" spans="1:6" x14ac:dyDescent="0.2">
      <c r="A194" s="253"/>
      <c r="B194" s="253" t="s">
        <v>82</v>
      </c>
      <c r="C194" s="217"/>
      <c r="D194" s="218"/>
      <c r="E194" s="219"/>
      <c r="F194" s="219"/>
    </row>
    <row r="195" spans="1:6" ht="56" x14ac:dyDescent="0.2">
      <c r="A195" s="253"/>
      <c r="B195" s="273" t="s">
        <v>495</v>
      </c>
      <c r="C195" s="217"/>
      <c r="D195" s="218"/>
      <c r="E195" s="219"/>
      <c r="F195" s="219"/>
    </row>
    <row r="196" spans="1:6" x14ac:dyDescent="0.2">
      <c r="A196" s="253"/>
      <c r="B196" s="274" t="s">
        <v>450</v>
      </c>
      <c r="C196" s="217"/>
      <c r="D196" s="218"/>
      <c r="E196" s="219"/>
      <c r="F196" s="219"/>
    </row>
    <row r="197" spans="1:6" x14ac:dyDescent="0.2">
      <c r="A197" s="253"/>
      <c r="B197" s="274" t="s">
        <v>80</v>
      </c>
      <c r="C197" s="217"/>
      <c r="D197" s="218"/>
      <c r="E197" s="219"/>
      <c r="F197" s="219"/>
    </row>
    <row r="198" spans="1:6" x14ac:dyDescent="0.2">
      <c r="A198" s="253"/>
      <c r="B198" s="274" t="s">
        <v>496</v>
      </c>
      <c r="C198" s="217"/>
      <c r="D198" s="218"/>
      <c r="E198" s="219"/>
      <c r="F198" s="219"/>
    </row>
    <row r="199" spans="1:6" x14ac:dyDescent="0.2">
      <c r="A199" s="253"/>
      <c r="B199" s="274" t="s">
        <v>497</v>
      </c>
      <c r="C199" s="217"/>
      <c r="D199" s="218"/>
      <c r="E199" s="219"/>
      <c r="F199" s="219"/>
    </row>
    <row r="200" spans="1:6" x14ac:dyDescent="0.2">
      <c r="A200" s="253"/>
      <c r="B200" s="216" t="s">
        <v>81</v>
      </c>
      <c r="C200" s="217"/>
      <c r="D200" s="218"/>
      <c r="E200" s="219"/>
      <c r="F200" s="219"/>
    </row>
    <row r="201" spans="1:6" ht="42" x14ac:dyDescent="0.2">
      <c r="A201" s="253"/>
      <c r="B201" s="222" t="s">
        <v>498</v>
      </c>
      <c r="C201" s="217"/>
      <c r="D201" s="218"/>
      <c r="E201" s="219"/>
      <c r="F201" s="219"/>
    </row>
    <row r="202" spans="1:6" x14ac:dyDescent="0.2">
      <c r="A202" s="253"/>
      <c r="B202" s="216" t="s">
        <v>83</v>
      </c>
      <c r="C202" s="217"/>
      <c r="D202" s="218"/>
      <c r="E202" s="219"/>
      <c r="F202" s="219"/>
    </row>
    <row r="203" spans="1:6" ht="42" x14ac:dyDescent="0.2">
      <c r="A203" s="253"/>
      <c r="B203" s="222" t="s">
        <v>491</v>
      </c>
      <c r="C203" s="217"/>
      <c r="D203" s="218"/>
      <c r="E203" s="219"/>
      <c r="F203" s="219"/>
    </row>
    <row r="204" spans="1:6" ht="56" x14ac:dyDescent="0.2">
      <c r="A204" s="253"/>
      <c r="B204" s="222" t="s">
        <v>175</v>
      </c>
      <c r="C204" s="217"/>
      <c r="D204" s="218"/>
      <c r="E204" s="219"/>
      <c r="F204" s="219"/>
    </row>
    <row r="205" spans="1:6" ht="28" x14ac:dyDescent="0.2">
      <c r="A205" s="253"/>
      <c r="B205" s="222" t="s">
        <v>499</v>
      </c>
      <c r="C205" s="217"/>
      <c r="D205" s="218"/>
      <c r="E205" s="219"/>
      <c r="F205" s="219"/>
    </row>
    <row r="206" spans="1:6" x14ac:dyDescent="0.2">
      <c r="A206" s="253"/>
      <c r="B206" s="216" t="s">
        <v>84</v>
      </c>
      <c r="C206" s="217"/>
      <c r="D206" s="218"/>
      <c r="E206" s="219"/>
      <c r="F206" s="219"/>
    </row>
    <row r="207" spans="1:6" ht="84" x14ac:dyDescent="0.2">
      <c r="A207" s="253"/>
      <c r="B207" s="275" t="s">
        <v>500</v>
      </c>
      <c r="C207" s="217"/>
      <c r="D207" s="218"/>
      <c r="E207" s="219"/>
      <c r="F207" s="219"/>
    </row>
    <row r="208" spans="1:6" ht="84" x14ac:dyDescent="0.2">
      <c r="A208" s="253"/>
      <c r="B208" s="275" t="s">
        <v>100</v>
      </c>
      <c r="C208" s="217"/>
      <c r="D208" s="218"/>
      <c r="E208" s="219"/>
      <c r="F208" s="219"/>
    </row>
    <row r="209" spans="1:6" ht="56" x14ac:dyDescent="0.2">
      <c r="A209" s="253"/>
      <c r="B209" s="277" t="s">
        <v>501</v>
      </c>
      <c r="C209" s="217"/>
      <c r="D209" s="218"/>
      <c r="E209" s="219"/>
      <c r="F209" s="219"/>
    </row>
    <row r="210" spans="1:6" x14ac:dyDescent="0.2">
      <c r="A210" s="276"/>
      <c r="B210" s="277" t="s">
        <v>85</v>
      </c>
      <c r="C210" s="217"/>
      <c r="D210" s="218"/>
      <c r="E210" s="219"/>
      <c r="F210" s="219"/>
    </row>
    <row r="211" spans="1:6" ht="98" x14ac:dyDescent="0.2">
      <c r="A211" s="238"/>
      <c r="B211" s="275" t="s">
        <v>279</v>
      </c>
      <c r="C211" s="217"/>
      <c r="D211" s="218"/>
      <c r="E211" s="219"/>
      <c r="F211" s="219"/>
    </row>
    <row r="212" spans="1:6" ht="112" x14ac:dyDescent="0.2">
      <c r="A212" s="238"/>
      <c r="B212" s="275" t="s">
        <v>488</v>
      </c>
      <c r="C212" s="217"/>
      <c r="D212" s="218"/>
      <c r="E212" s="219"/>
      <c r="F212" s="219"/>
    </row>
    <row r="213" spans="1:6" x14ac:dyDescent="0.2">
      <c r="A213" s="238"/>
      <c r="B213" s="216" t="s">
        <v>95</v>
      </c>
      <c r="C213" s="217"/>
      <c r="D213" s="218"/>
      <c r="E213" s="219"/>
      <c r="F213" s="219"/>
    </row>
    <row r="214" spans="1:6" ht="56" x14ac:dyDescent="0.2">
      <c r="A214" s="238"/>
      <c r="B214" s="222" t="s">
        <v>277</v>
      </c>
      <c r="C214" s="217"/>
      <c r="D214" s="218"/>
      <c r="E214" s="219"/>
      <c r="F214" s="219"/>
    </row>
    <row r="215" spans="1:6" ht="42" x14ac:dyDescent="0.2">
      <c r="A215" s="238"/>
      <c r="B215" s="222" t="s">
        <v>489</v>
      </c>
      <c r="C215" s="217"/>
      <c r="D215" s="218"/>
      <c r="E215" s="219"/>
      <c r="F215" s="219"/>
    </row>
    <row r="216" spans="1:6" x14ac:dyDescent="0.2">
      <c r="A216" s="238"/>
      <c r="B216" s="216" t="s">
        <v>96</v>
      </c>
      <c r="C216" s="217"/>
      <c r="D216" s="218"/>
      <c r="E216" s="219"/>
      <c r="F216" s="219"/>
    </row>
    <row r="217" spans="1:6" ht="84" x14ac:dyDescent="0.2">
      <c r="A217" s="238"/>
      <c r="B217" s="275" t="s">
        <v>87</v>
      </c>
      <c r="C217" s="217"/>
      <c r="D217" s="217"/>
      <c r="E217" s="219"/>
      <c r="F217" s="219"/>
    </row>
    <row r="218" spans="1:6" ht="98" x14ac:dyDescent="0.2">
      <c r="A218" s="238"/>
      <c r="B218" s="275" t="s">
        <v>86</v>
      </c>
      <c r="C218" s="217"/>
      <c r="D218" s="217"/>
      <c r="E218" s="219"/>
      <c r="F218" s="219"/>
    </row>
    <row r="219" spans="1:6" ht="56" x14ac:dyDescent="0.2">
      <c r="A219" s="238"/>
      <c r="B219" s="275" t="s">
        <v>88</v>
      </c>
      <c r="C219" s="217"/>
      <c r="D219" s="217"/>
      <c r="E219" s="219"/>
      <c r="F219" s="219"/>
    </row>
    <row r="220" spans="1:6" x14ac:dyDescent="0.2">
      <c r="A220" s="238"/>
      <c r="B220" s="277" t="s">
        <v>514</v>
      </c>
      <c r="C220" s="217"/>
      <c r="D220" s="217"/>
      <c r="E220" s="219"/>
      <c r="F220" s="219"/>
    </row>
    <row r="221" spans="1:6" ht="42" x14ac:dyDescent="0.2">
      <c r="A221" s="238"/>
      <c r="B221" s="275" t="s">
        <v>515</v>
      </c>
      <c r="C221" s="217"/>
      <c r="D221" s="217"/>
      <c r="E221" s="219"/>
      <c r="F221" s="219"/>
    </row>
    <row r="222" spans="1:6" ht="140" x14ac:dyDescent="0.2">
      <c r="A222" s="238"/>
      <c r="B222" s="222" t="s">
        <v>516</v>
      </c>
      <c r="C222" s="217"/>
      <c r="D222" s="218"/>
      <c r="E222" s="219"/>
      <c r="F222" s="219"/>
    </row>
    <row r="223" spans="1:6" x14ac:dyDescent="0.2">
      <c r="A223" s="238"/>
      <c r="B223" s="216" t="s">
        <v>92</v>
      </c>
      <c r="C223" s="217"/>
      <c r="D223" s="218"/>
      <c r="E223" s="219"/>
      <c r="F223" s="219"/>
    </row>
    <row r="224" spans="1:6" x14ac:dyDescent="0.2">
      <c r="A224" s="238"/>
      <c r="B224" s="216" t="s">
        <v>94</v>
      </c>
      <c r="C224" s="217"/>
      <c r="D224" s="218"/>
      <c r="E224" s="219"/>
      <c r="F224" s="219"/>
    </row>
    <row r="225" spans="1:6" ht="70" x14ac:dyDescent="0.2">
      <c r="A225" s="238"/>
      <c r="B225" s="275" t="s">
        <v>502</v>
      </c>
      <c r="C225" s="217"/>
      <c r="D225" s="218"/>
      <c r="E225" s="219"/>
      <c r="F225" s="219"/>
    </row>
    <row r="226" spans="1:6" ht="154" x14ac:dyDescent="0.2">
      <c r="A226" s="238"/>
      <c r="B226" s="275" t="s">
        <v>503</v>
      </c>
      <c r="C226" s="217"/>
      <c r="D226" s="218"/>
      <c r="E226" s="219"/>
      <c r="F226" s="219"/>
    </row>
    <row r="227" spans="1:6" ht="98" x14ac:dyDescent="0.2">
      <c r="A227" s="238"/>
      <c r="B227" s="275" t="s">
        <v>504</v>
      </c>
      <c r="C227" s="217"/>
      <c r="D227" s="218"/>
      <c r="E227" s="219"/>
      <c r="F227" s="219"/>
    </row>
    <row r="228" spans="1:6" ht="84" x14ac:dyDescent="0.2">
      <c r="A228" s="238"/>
      <c r="B228" s="278" t="s">
        <v>505</v>
      </c>
      <c r="C228" s="217"/>
      <c r="D228" s="218"/>
      <c r="E228" s="219"/>
      <c r="F228" s="219"/>
    </row>
    <row r="229" spans="1:6" ht="98" x14ac:dyDescent="0.2">
      <c r="A229" s="238"/>
      <c r="B229" s="278" t="s">
        <v>506</v>
      </c>
      <c r="C229" s="217"/>
      <c r="D229" s="218"/>
      <c r="E229" s="219"/>
      <c r="F229" s="219"/>
    </row>
    <row r="230" spans="1:6" ht="56" x14ac:dyDescent="0.2">
      <c r="A230" s="238"/>
      <c r="B230" s="275" t="s">
        <v>368</v>
      </c>
      <c r="C230" s="217"/>
      <c r="D230" s="218"/>
      <c r="E230" s="219"/>
      <c r="F230" s="219"/>
    </row>
    <row r="231" spans="1:6" ht="28" x14ac:dyDescent="0.2">
      <c r="A231" s="238"/>
      <c r="B231" s="275" t="s">
        <v>89</v>
      </c>
      <c r="C231" s="217"/>
      <c r="D231" s="218"/>
      <c r="E231" s="219"/>
      <c r="F231" s="219"/>
    </row>
    <row r="232" spans="1:6" ht="44" x14ac:dyDescent="0.2">
      <c r="A232" s="238"/>
      <c r="B232" s="275" t="s">
        <v>490</v>
      </c>
      <c r="C232" s="217"/>
      <c r="D232" s="218"/>
      <c r="E232" s="219"/>
      <c r="F232" s="219"/>
    </row>
    <row r="233" spans="1:6" ht="84" x14ac:dyDescent="0.2">
      <c r="A233" s="238"/>
      <c r="B233" s="275" t="s">
        <v>90</v>
      </c>
      <c r="C233" s="217"/>
      <c r="D233" s="218"/>
      <c r="E233" s="219"/>
      <c r="F233" s="219"/>
    </row>
    <row r="234" spans="1:6" x14ac:dyDescent="0.2">
      <c r="A234" s="253"/>
      <c r="B234" s="268" t="s">
        <v>369</v>
      </c>
      <c r="C234" s="229"/>
      <c r="D234" s="229"/>
      <c r="E234" s="227"/>
      <c r="F234" s="227"/>
    </row>
    <row r="235" spans="1:6" ht="28" x14ac:dyDescent="0.2">
      <c r="A235" s="238"/>
      <c r="B235" s="222" t="s">
        <v>370</v>
      </c>
      <c r="C235" s="217"/>
      <c r="D235" s="218"/>
      <c r="E235" s="219"/>
      <c r="F235" s="219"/>
    </row>
    <row r="236" spans="1:6" x14ac:dyDescent="0.2">
      <c r="A236" s="238"/>
      <c r="B236" s="216" t="s">
        <v>507</v>
      </c>
      <c r="C236" s="217"/>
      <c r="D236" s="218"/>
      <c r="E236" s="219"/>
      <c r="F236" s="219"/>
    </row>
    <row r="237" spans="1:6" ht="84" x14ac:dyDescent="0.2">
      <c r="A237" s="238"/>
      <c r="B237" s="275" t="s">
        <v>508</v>
      </c>
      <c r="C237" s="217"/>
      <c r="D237" s="218"/>
      <c r="E237" s="219"/>
      <c r="F237" s="219"/>
    </row>
    <row r="238" spans="1:6" x14ac:dyDescent="0.2">
      <c r="A238" s="238"/>
      <c r="B238" s="216" t="s">
        <v>93</v>
      </c>
      <c r="C238" s="217"/>
      <c r="D238" s="218"/>
      <c r="E238" s="219"/>
      <c r="F238" s="219"/>
    </row>
    <row r="239" spans="1:6" ht="56" x14ac:dyDescent="0.2">
      <c r="A239" s="238"/>
      <c r="B239" s="222" t="s">
        <v>371</v>
      </c>
      <c r="C239" s="217"/>
      <c r="D239" s="218"/>
      <c r="E239" s="219"/>
      <c r="F239" s="219"/>
    </row>
    <row r="240" spans="1:6" ht="70" x14ac:dyDescent="0.2">
      <c r="A240" s="238"/>
      <c r="B240" s="275" t="s">
        <v>97</v>
      </c>
      <c r="C240" s="217"/>
      <c r="D240" s="218"/>
      <c r="E240" s="219"/>
      <c r="F240" s="219"/>
    </row>
    <row r="241" spans="1:6" x14ac:dyDescent="0.2">
      <c r="A241" s="238"/>
      <c r="B241" s="232" t="s">
        <v>101</v>
      </c>
      <c r="C241" s="217"/>
      <c r="D241" s="218"/>
      <c r="E241" s="219"/>
      <c r="F241" s="219"/>
    </row>
    <row r="242" spans="1:6" x14ac:dyDescent="0.2">
      <c r="A242" s="238"/>
      <c r="B242" s="279" t="s">
        <v>102</v>
      </c>
      <c r="C242" s="217"/>
      <c r="D242" s="218"/>
      <c r="E242" s="219"/>
      <c r="F242" s="219"/>
    </row>
    <row r="243" spans="1:6" x14ac:dyDescent="0.2">
      <c r="A243" s="238"/>
      <c r="B243" s="279" t="s">
        <v>103</v>
      </c>
      <c r="C243" s="217"/>
      <c r="D243" s="218"/>
      <c r="E243" s="219"/>
      <c r="F243" s="219"/>
    </row>
    <row r="244" spans="1:6" x14ac:dyDescent="0.2">
      <c r="A244" s="238"/>
      <c r="B244" s="279" t="s">
        <v>104</v>
      </c>
      <c r="C244" s="217"/>
      <c r="D244" s="218"/>
      <c r="E244" s="219"/>
      <c r="F244" s="219"/>
    </row>
    <row r="245" spans="1:6" x14ac:dyDescent="0.2">
      <c r="A245" s="238"/>
      <c r="B245" s="280" t="s">
        <v>285</v>
      </c>
      <c r="C245" s="217"/>
      <c r="D245" s="218"/>
      <c r="E245" s="219"/>
      <c r="F245" s="219"/>
    </row>
    <row r="246" spans="1:6" x14ac:dyDescent="0.2">
      <c r="A246" s="238"/>
      <c r="B246" s="280" t="s">
        <v>174</v>
      </c>
      <c r="C246" s="217"/>
      <c r="D246" s="218"/>
      <c r="E246" s="219"/>
      <c r="F246" s="219"/>
    </row>
    <row r="247" spans="1:6" x14ac:dyDescent="0.2">
      <c r="A247" s="238"/>
      <c r="B247" s="279" t="s">
        <v>105</v>
      </c>
      <c r="C247" s="217"/>
      <c r="D247" s="218"/>
      <c r="E247" s="219"/>
      <c r="F247" s="219"/>
    </row>
    <row r="248" spans="1:6" x14ac:dyDescent="0.2">
      <c r="A248" s="238"/>
      <c r="B248" s="279" t="s">
        <v>366</v>
      </c>
      <c r="C248" s="217"/>
      <c r="D248" s="218"/>
      <c r="E248" s="219"/>
      <c r="F248" s="219"/>
    </row>
    <row r="249" spans="1:6" x14ac:dyDescent="0.2">
      <c r="A249" s="238"/>
      <c r="B249" s="216" t="s">
        <v>94</v>
      </c>
      <c r="C249" s="438" t="s">
        <v>23</v>
      </c>
      <c r="D249" s="218">
        <v>1267</v>
      </c>
      <c r="E249" s="219"/>
      <c r="F249" s="219">
        <f>E249*D249</f>
        <v>0</v>
      </c>
    </row>
    <row r="250" spans="1:6" x14ac:dyDescent="0.2">
      <c r="A250" s="238"/>
      <c r="B250" s="216" t="s">
        <v>52</v>
      </c>
      <c r="C250" s="438" t="s">
        <v>23</v>
      </c>
      <c r="D250" s="218">
        <v>255</v>
      </c>
      <c r="E250" s="219"/>
      <c r="F250" s="219">
        <f>E250*D250</f>
        <v>0</v>
      </c>
    </row>
    <row r="251" spans="1:6" x14ac:dyDescent="0.2">
      <c r="A251" s="238"/>
      <c r="B251" s="222"/>
      <c r="C251" s="217"/>
      <c r="D251" s="218"/>
      <c r="E251" s="219"/>
      <c r="F251" s="219"/>
    </row>
    <row r="252" spans="1:6" x14ac:dyDescent="0.2">
      <c r="A252" s="264">
        <v>4</v>
      </c>
      <c r="B252" s="216" t="s">
        <v>53</v>
      </c>
      <c r="C252" s="217"/>
      <c r="D252" s="218"/>
      <c r="E252" s="219"/>
      <c r="F252" s="219"/>
    </row>
    <row r="253" spans="1:6" ht="84" x14ac:dyDescent="0.2">
      <c r="A253" s="253"/>
      <c r="B253" s="223" t="s">
        <v>54</v>
      </c>
      <c r="C253" s="217"/>
      <c r="D253" s="218"/>
      <c r="E253" s="219"/>
      <c r="F253" s="219"/>
    </row>
    <row r="254" spans="1:6" ht="28" x14ac:dyDescent="0.2">
      <c r="A254" s="238"/>
      <c r="B254" s="222" t="s">
        <v>91</v>
      </c>
      <c r="C254" s="217"/>
      <c r="D254" s="218"/>
      <c r="E254" s="219"/>
      <c r="F254" s="219"/>
    </row>
    <row r="255" spans="1:6" ht="30" x14ac:dyDescent="0.2">
      <c r="A255" s="238"/>
      <c r="B255" s="275" t="s">
        <v>523</v>
      </c>
      <c r="C255" s="217"/>
      <c r="D255" s="218"/>
      <c r="E255" s="219"/>
      <c r="F255" s="219"/>
    </row>
    <row r="256" spans="1:6" ht="30" x14ac:dyDescent="0.2">
      <c r="A256" s="238"/>
      <c r="B256" s="275" t="s">
        <v>524</v>
      </c>
      <c r="C256" s="217"/>
      <c r="D256" s="218"/>
      <c r="E256" s="219"/>
      <c r="F256" s="219"/>
    </row>
    <row r="257" spans="1:6" ht="56" x14ac:dyDescent="0.2">
      <c r="A257" s="254"/>
      <c r="B257" s="222" t="s">
        <v>64</v>
      </c>
      <c r="C257" s="217"/>
      <c r="D257" s="217"/>
      <c r="E257" s="219"/>
      <c r="F257" s="219"/>
    </row>
    <row r="258" spans="1:6" ht="42" x14ac:dyDescent="0.2">
      <c r="A258" s="254"/>
      <c r="B258" s="222" t="s">
        <v>98</v>
      </c>
      <c r="C258" s="217"/>
      <c r="D258" s="217"/>
      <c r="E258" s="218"/>
      <c r="F258" s="218"/>
    </row>
    <row r="259" spans="1:6" x14ac:dyDescent="0.2">
      <c r="A259" s="254"/>
      <c r="B259" s="279" t="s">
        <v>366</v>
      </c>
      <c r="C259" s="217"/>
      <c r="D259" s="218"/>
      <c r="E259" s="219"/>
      <c r="F259" s="219"/>
    </row>
    <row r="260" spans="1:6" x14ac:dyDescent="0.2">
      <c r="A260" s="254"/>
      <c r="B260" s="284" t="s">
        <v>528</v>
      </c>
      <c r="C260" s="438" t="s">
        <v>23</v>
      </c>
      <c r="D260" s="218">
        <v>24</v>
      </c>
      <c r="E260" s="219"/>
      <c r="F260" s="219">
        <f>E260*D260</f>
        <v>0</v>
      </c>
    </row>
    <row r="261" spans="1:6" x14ac:dyDescent="0.2">
      <c r="A261" s="17"/>
      <c r="B261" s="130"/>
      <c r="C261" s="15"/>
      <c r="D261" s="16"/>
      <c r="E261" s="4"/>
      <c r="F261" s="23"/>
    </row>
    <row r="262" spans="1:6" ht="70" x14ac:dyDescent="0.2">
      <c r="A262" s="264">
        <v>5</v>
      </c>
      <c r="B262" s="216" t="s">
        <v>532</v>
      </c>
      <c r="C262" s="217"/>
      <c r="D262" s="217"/>
      <c r="E262" s="219"/>
      <c r="F262" s="219"/>
    </row>
    <row r="263" spans="1:6" ht="56" x14ac:dyDescent="0.2">
      <c r="A263" s="254"/>
      <c r="B263" s="222" t="s">
        <v>451</v>
      </c>
      <c r="C263" s="217"/>
      <c r="D263" s="218"/>
      <c r="E263" s="219"/>
      <c r="F263" s="219"/>
    </row>
    <row r="264" spans="1:6" x14ac:dyDescent="0.2">
      <c r="A264" s="285"/>
      <c r="B264" s="222" t="s">
        <v>18</v>
      </c>
      <c r="C264" s="217"/>
      <c r="D264" s="218"/>
      <c r="E264" s="219"/>
      <c r="F264" s="219"/>
    </row>
    <row r="265" spans="1:6" ht="56" x14ac:dyDescent="0.2">
      <c r="A265" s="254"/>
      <c r="B265" s="223" t="s">
        <v>893</v>
      </c>
      <c r="C265" s="217"/>
      <c r="D265" s="218"/>
      <c r="E265" s="219"/>
      <c r="F265" s="219"/>
    </row>
    <row r="266" spans="1:6" ht="70" x14ac:dyDescent="0.2">
      <c r="A266" s="254"/>
      <c r="B266" s="223" t="s">
        <v>55</v>
      </c>
      <c r="C266" s="217"/>
      <c r="D266" s="218"/>
      <c r="E266" s="219"/>
      <c r="F266" s="219"/>
    </row>
    <row r="267" spans="1:6" ht="70" x14ac:dyDescent="0.2">
      <c r="A267" s="254"/>
      <c r="B267" s="223" t="s">
        <v>280</v>
      </c>
      <c r="C267" s="217"/>
      <c r="D267" s="218"/>
      <c r="E267" s="219"/>
      <c r="F267" s="219"/>
    </row>
    <row r="268" spans="1:6" ht="210" x14ac:dyDescent="0.2">
      <c r="A268" s="254"/>
      <c r="B268" s="223" t="s">
        <v>530</v>
      </c>
      <c r="C268" s="217"/>
      <c r="D268" s="218"/>
      <c r="E268" s="219"/>
      <c r="F268" s="219"/>
    </row>
    <row r="269" spans="1:6" x14ac:dyDescent="0.2">
      <c r="A269" s="254"/>
      <c r="B269" s="223" t="s">
        <v>63</v>
      </c>
      <c r="C269" s="217"/>
      <c r="D269" s="218"/>
      <c r="E269" s="219"/>
      <c r="F269" s="219"/>
    </row>
    <row r="270" spans="1:6" ht="28" x14ac:dyDescent="0.2">
      <c r="A270" s="254"/>
      <c r="B270" s="223" t="s">
        <v>58</v>
      </c>
      <c r="C270" s="217"/>
      <c r="D270" s="218"/>
      <c r="E270" s="219"/>
      <c r="F270" s="219"/>
    </row>
    <row r="271" spans="1:6" ht="28" x14ac:dyDescent="0.2">
      <c r="A271" s="254"/>
      <c r="B271" s="223" t="s">
        <v>56</v>
      </c>
      <c r="C271" s="217"/>
      <c r="D271" s="218"/>
      <c r="E271" s="219"/>
      <c r="F271" s="219"/>
    </row>
    <row r="272" spans="1:6" ht="84" x14ac:dyDescent="0.2">
      <c r="A272" s="254"/>
      <c r="B272" s="223" t="s">
        <v>529</v>
      </c>
      <c r="C272" s="217"/>
      <c r="D272" s="218"/>
      <c r="E272" s="219"/>
      <c r="F272" s="219"/>
    </row>
    <row r="273" spans="1:6" x14ac:dyDescent="0.2">
      <c r="A273" s="254"/>
      <c r="B273" s="284" t="s">
        <v>62</v>
      </c>
      <c r="C273" s="217"/>
      <c r="D273" s="217"/>
      <c r="E273" s="219"/>
      <c r="F273" s="219"/>
    </row>
    <row r="274" spans="1:6" ht="28" x14ac:dyDescent="0.2">
      <c r="A274" s="254"/>
      <c r="B274" s="222" t="s">
        <v>57</v>
      </c>
      <c r="C274" s="221"/>
      <c r="D274" s="517"/>
      <c r="E274" s="446"/>
      <c r="F274" s="446"/>
    </row>
    <row r="275" spans="1:6" ht="28" x14ac:dyDescent="0.2">
      <c r="A275" s="254"/>
      <c r="B275" s="359" t="s">
        <v>531</v>
      </c>
      <c r="C275" s="438" t="s">
        <v>20</v>
      </c>
      <c r="D275" s="218">
        <v>8</v>
      </c>
      <c r="E275" s="219"/>
      <c r="F275" s="219">
        <f>E275*D275</f>
        <v>0</v>
      </c>
    </row>
    <row r="276" spans="1:6" x14ac:dyDescent="0.2">
      <c r="A276" s="256"/>
      <c r="B276" s="232"/>
      <c r="C276" s="217"/>
      <c r="D276" s="218"/>
      <c r="E276" s="219"/>
      <c r="F276" s="219"/>
    </row>
    <row r="277" spans="1:6" x14ac:dyDescent="0.2">
      <c r="A277" s="264">
        <v>6</v>
      </c>
      <c r="B277" s="286" t="s">
        <v>452</v>
      </c>
      <c r="C277" s="229"/>
      <c r="D277" s="227"/>
      <c r="E277" s="219"/>
      <c r="F277" s="219"/>
    </row>
    <row r="278" spans="1:6" ht="84" x14ac:dyDescent="0.2">
      <c r="A278" s="256"/>
      <c r="B278" s="287" t="s">
        <v>453</v>
      </c>
      <c r="C278" s="229"/>
      <c r="D278" s="227"/>
      <c r="E278" s="219"/>
      <c r="F278" s="219"/>
    </row>
    <row r="279" spans="1:6" ht="42" x14ac:dyDescent="0.2">
      <c r="A279" s="256"/>
      <c r="B279" s="288" t="s">
        <v>454</v>
      </c>
      <c r="C279" s="229"/>
      <c r="D279" s="227"/>
      <c r="E279" s="219"/>
      <c r="F279" s="219"/>
    </row>
    <row r="280" spans="1:6" ht="70" x14ac:dyDescent="0.2">
      <c r="A280" s="256"/>
      <c r="B280" s="288" t="s">
        <v>65</v>
      </c>
      <c r="C280" s="229"/>
      <c r="D280" s="227"/>
      <c r="E280" s="219"/>
      <c r="F280" s="219"/>
    </row>
    <row r="281" spans="1:6" ht="42" x14ac:dyDescent="0.2">
      <c r="A281" s="256"/>
      <c r="B281" s="288" t="s">
        <v>66</v>
      </c>
      <c r="C281" s="229"/>
      <c r="D281" s="227"/>
      <c r="E281" s="219"/>
      <c r="F281" s="219"/>
    </row>
    <row r="282" spans="1:6" ht="28" x14ac:dyDescent="0.2">
      <c r="A282" s="256"/>
      <c r="B282" s="258" t="s">
        <v>455</v>
      </c>
      <c r="C282" s="229"/>
      <c r="D282" s="229"/>
      <c r="E282" s="219"/>
      <c r="F282" s="219"/>
    </row>
    <row r="283" spans="1:6" x14ac:dyDescent="0.2">
      <c r="A283" s="256"/>
      <c r="B283" s="257" t="s">
        <v>456</v>
      </c>
      <c r="C283" s="132" t="s">
        <v>37</v>
      </c>
      <c r="D283" s="227">
        <v>54</v>
      </c>
      <c r="E283" s="219"/>
      <c r="F283" s="219">
        <f>E283*D283</f>
        <v>0</v>
      </c>
    </row>
    <row r="284" spans="1:6" x14ac:dyDescent="0.2">
      <c r="A284" s="256"/>
      <c r="B284" s="232"/>
      <c r="C284" s="217"/>
      <c r="D284" s="218"/>
      <c r="E284" s="219"/>
      <c r="F284" s="219"/>
    </row>
    <row r="285" spans="1:6" ht="28" x14ac:dyDescent="0.2">
      <c r="A285" s="264">
        <v>7</v>
      </c>
      <c r="B285" s="226" t="s">
        <v>457</v>
      </c>
      <c r="C285" s="229"/>
      <c r="D285" s="227"/>
      <c r="E285" s="219"/>
      <c r="F285" s="219"/>
    </row>
    <row r="286" spans="1:6" ht="28" x14ac:dyDescent="0.2">
      <c r="A286" s="256"/>
      <c r="B286" s="257" t="s">
        <v>458</v>
      </c>
      <c r="C286" s="229"/>
      <c r="D286" s="227"/>
      <c r="E286" s="219"/>
      <c r="F286" s="219"/>
    </row>
    <row r="287" spans="1:6" ht="28" x14ac:dyDescent="0.2">
      <c r="A287" s="256"/>
      <c r="B287" s="288" t="s">
        <v>459</v>
      </c>
      <c r="C287" s="229"/>
      <c r="D287" s="227"/>
      <c r="E287" s="219"/>
      <c r="F287" s="219"/>
    </row>
    <row r="288" spans="1:6" ht="42" x14ac:dyDescent="0.2">
      <c r="A288" s="256"/>
      <c r="B288" s="288" t="s">
        <v>460</v>
      </c>
      <c r="C288" s="229"/>
      <c r="D288" s="227"/>
      <c r="E288" s="219"/>
      <c r="F288" s="219"/>
    </row>
    <row r="289" spans="1:6" ht="42" x14ac:dyDescent="0.2">
      <c r="A289" s="256"/>
      <c r="B289" s="288" t="s">
        <v>461</v>
      </c>
      <c r="C289" s="229"/>
      <c r="D289" s="227"/>
      <c r="E289" s="219"/>
      <c r="F289" s="219"/>
    </row>
    <row r="290" spans="1:6" ht="28" x14ac:dyDescent="0.2">
      <c r="A290" s="256"/>
      <c r="B290" s="257" t="s">
        <v>462</v>
      </c>
      <c r="C290" s="229"/>
      <c r="D290" s="227"/>
      <c r="E290" s="219"/>
      <c r="F290" s="219"/>
    </row>
    <row r="291" spans="1:6" x14ac:dyDescent="0.2">
      <c r="A291" s="256"/>
      <c r="B291" s="257" t="s">
        <v>463</v>
      </c>
      <c r="C291" s="132" t="s">
        <v>23</v>
      </c>
      <c r="D291" s="227">
        <v>228</v>
      </c>
      <c r="E291" s="219"/>
      <c r="F291" s="219">
        <f>E291*D291</f>
        <v>0</v>
      </c>
    </row>
    <row r="292" spans="1:6" x14ac:dyDescent="0.2">
      <c r="A292" s="256"/>
      <c r="B292" s="257"/>
      <c r="C292" s="229"/>
      <c r="D292" s="227"/>
      <c r="E292" s="219"/>
      <c r="F292" s="219"/>
    </row>
    <row r="293" spans="1:6" x14ac:dyDescent="0.2">
      <c r="A293" s="102"/>
      <c r="B293" s="127" t="s">
        <v>364</v>
      </c>
      <c r="C293" s="14"/>
      <c r="D293" s="3"/>
      <c r="E293" s="138"/>
      <c r="F293" s="3"/>
    </row>
    <row r="294" spans="1:6" x14ac:dyDescent="0.2">
      <c r="A294" s="96"/>
      <c r="B294" s="92"/>
      <c r="C294" s="99"/>
      <c r="D294" s="22"/>
      <c r="E294" s="143"/>
      <c r="F294" s="4"/>
    </row>
    <row r="295" spans="1:6" x14ac:dyDescent="0.2">
      <c r="A295" s="264">
        <v>8</v>
      </c>
      <c r="B295" s="96" t="s">
        <v>638</v>
      </c>
      <c r="C295" s="99"/>
      <c r="D295" s="22"/>
      <c r="E295" s="143"/>
      <c r="F295" s="4"/>
    </row>
    <row r="296" spans="1:6" ht="70" x14ac:dyDescent="0.2">
      <c r="A296" s="96"/>
      <c r="B296" s="92" t="s">
        <v>378</v>
      </c>
      <c r="C296" s="135"/>
      <c r="D296" s="22"/>
      <c r="E296" s="143"/>
      <c r="F296" s="4"/>
    </row>
    <row r="297" spans="1:6" ht="84" x14ac:dyDescent="0.2">
      <c r="A297" s="96"/>
      <c r="B297" s="103" t="s">
        <v>260</v>
      </c>
      <c r="C297" s="135"/>
      <c r="D297" s="22"/>
      <c r="E297" s="143"/>
      <c r="F297" s="4"/>
    </row>
    <row r="298" spans="1:6" ht="56" x14ac:dyDescent="0.2">
      <c r="A298" s="96"/>
      <c r="B298" s="103" t="s">
        <v>271</v>
      </c>
      <c r="C298" s="99"/>
      <c r="D298" s="22"/>
      <c r="E298" s="143"/>
      <c r="F298" s="4"/>
    </row>
    <row r="299" spans="1:6" ht="126" x14ac:dyDescent="0.2">
      <c r="A299" s="96"/>
      <c r="B299" s="112" t="s">
        <v>259</v>
      </c>
      <c r="C299" s="135"/>
      <c r="D299" s="22"/>
      <c r="E299" s="143"/>
      <c r="F299" s="4"/>
    </row>
    <row r="300" spans="1:6" ht="28" x14ac:dyDescent="0.2">
      <c r="A300" s="96"/>
      <c r="B300" s="92" t="s">
        <v>258</v>
      </c>
      <c r="C300" s="99"/>
      <c r="D300" s="22"/>
      <c r="E300" s="143"/>
      <c r="F300" s="4"/>
    </row>
    <row r="301" spans="1:6" ht="42" x14ac:dyDescent="0.2">
      <c r="A301" s="96"/>
      <c r="B301" s="103" t="s">
        <v>257</v>
      </c>
      <c r="C301" s="135"/>
      <c r="D301" s="22"/>
      <c r="E301" s="139"/>
      <c r="F301" s="4"/>
    </row>
    <row r="302" spans="1:6" x14ac:dyDescent="0.2">
      <c r="A302" s="97"/>
      <c r="B302" s="147" t="s">
        <v>379</v>
      </c>
      <c r="C302" s="21"/>
      <c r="D302" s="22"/>
      <c r="E302" s="4"/>
      <c r="F302" s="4"/>
    </row>
    <row r="303" spans="1:6" x14ac:dyDescent="0.2">
      <c r="A303" s="97"/>
      <c r="B303" s="129" t="s">
        <v>256</v>
      </c>
      <c r="C303" s="21"/>
      <c r="D303" s="22"/>
      <c r="E303" s="4"/>
      <c r="F303" s="4"/>
    </row>
    <row r="304" spans="1:6" x14ac:dyDescent="0.2">
      <c r="A304" s="97"/>
      <c r="B304" s="129" t="s">
        <v>255</v>
      </c>
      <c r="C304" s="21"/>
      <c r="D304" s="22"/>
      <c r="E304" s="23"/>
      <c r="F304" s="4"/>
    </row>
    <row r="305" spans="1:6" x14ac:dyDescent="0.2">
      <c r="A305" s="97"/>
      <c r="B305" s="129" t="s">
        <v>254</v>
      </c>
      <c r="C305" s="21"/>
      <c r="D305" s="22"/>
      <c r="E305" s="23"/>
      <c r="F305" s="4"/>
    </row>
    <row r="306" spans="1:6" x14ac:dyDescent="0.2">
      <c r="A306" s="97"/>
      <c r="B306" s="129" t="s">
        <v>253</v>
      </c>
      <c r="C306" s="447"/>
      <c r="D306" s="22"/>
      <c r="E306" s="23"/>
      <c r="F306" s="4"/>
    </row>
    <row r="307" spans="1:6" x14ac:dyDescent="0.2">
      <c r="A307" s="97"/>
      <c r="B307" s="128" t="s">
        <v>377</v>
      </c>
      <c r="C307" s="447" t="s">
        <v>20</v>
      </c>
      <c r="D307" s="22">
        <v>5</v>
      </c>
      <c r="E307" s="23"/>
      <c r="F307" s="4">
        <f>E307*D307</f>
        <v>0</v>
      </c>
    </row>
    <row r="308" spans="1:6" x14ac:dyDescent="0.2">
      <c r="A308" s="97"/>
      <c r="B308" s="129"/>
      <c r="C308" s="447"/>
      <c r="D308" s="22"/>
      <c r="E308" s="23"/>
      <c r="F308" s="4"/>
    </row>
    <row r="309" spans="1:6" x14ac:dyDescent="0.2">
      <c r="A309" s="97"/>
      <c r="B309" s="129" t="s">
        <v>252</v>
      </c>
      <c r="C309" s="447"/>
      <c r="D309" s="22"/>
      <c r="E309" s="23"/>
      <c r="F309" s="4"/>
    </row>
    <row r="310" spans="1:6" x14ac:dyDescent="0.2">
      <c r="A310" s="97"/>
      <c r="B310" s="129" t="s">
        <v>251</v>
      </c>
      <c r="C310" s="447"/>
      <c r="D310" s="22"/>
      <c r="E310" s="23"/>
      <c r="F310" s="4"/>
    </row>
    <row r="311" spans="1:6" x14ac:dyDescent="0.2">
      <c r="A311" s="97"/>
      <c r="B311" s="129" t="s">
        <v>250</v>
      </c>
      <c r="C311" s="447"/>
      <c r="D311" s="22"/>
      <c r="E311" s="23"/>
      <c r="F311" s="4"/>
    </row>
    <row r="312" spans="1:6" x14ac:dyDescent="0.2">
      <c r="A312" s="97"/>
      <c r="B312" s="129" t="s">
        <v>249</v>
      </c>
      <c r="C312" s="447"/>
      <c r="D312" s="22"/>
      <c r="E312" s="23"/>
      <c r="F312" s="4"/>
    </row>
    <row r="313" spans="1:6" x14ac:dyDescent="0.2">
      <c r="A313" s="97"/>
      <c r="B313" s="129" t="s">
        <v>244</v>
      </c>
      <c r="C313" s="447"/>
      <c r="D313" s="22"/>
      <c r="E313" s="23"/>
      <c r="F313" s="4"/>
    </row>
    <row r="314" spans="1:6" x14ac:dyDescent="0.2">
      <c r="A314" s="97"/>
      <c r="B314" s="128" t="s">
        <v>376</v>
      </c>
      <c r="C314" s="447" t="s">
        <v>20</v>
      </c>
      <c r="D314" s="22">
        <v>6</v>
      </c>
      <c r="E314" s="23"/>
      <c r="F314" s="4">
        <f>E314*D314</f>
        <v>0</v>
      </c>
    </row>
    <row r="315" spans="1:6" x14ac:dyDescent="0.2">
      <c r="A315" s="97"/>
      <c r="B315" s="137"/>
      <c r="C315" s="447"/>
      <c r="D315" s="22"/>
      <c r="E315" s="23"/>
      <c r="F315" s="4"/>
    </row>
    <row r="316" spans="1:6" x14ac:dyDescent="0.2">
      <c r="A316" s="97"/>
      <c r="B316" s="129" t="s">
        <v>248</v>
      </c>
      <c r="C316" s="447"/>
      <c r="D316" s="22"/>
      <c r="E316" s="23"/>
      <c r="F316" s="4"/>
    </row>
    <row r="317" spans="1:6" x14ac:dyDescent="0.2">
      <c r="A317" s="97"/>
      <c r="B317" s="129" t="s">
        <v>247</v>
      </c>
      <c r="C317" s="447"/>
      <c r="D317" s="22"/>
      <c r="E317" s="23"/>
      <c r="F317" s="4"/>
    </row>
    <row r="318" spans="1:6" x14ac:dyDescent="0.2">
      <c r="A318" s="97"/>
      <c r="B318" s="129" t="s">
        <v>246</v>
      </c>
      <c r="C318" s="447"/>
      <c r="D318" s="22"/>
      <c r="E318" s="23"/>
      <c r="F318" s="4"/>
    </row>
    <row r="319" spans="1:6" x14ac:dyDescent="0.2">
      <c r="A319" s="97"/>
      <c r="B319" s="129" t="s">
        <v>245</v>
      </c>
      <c r="C319" s="447"/>
      <c r="D319" s="22"/>
      <c r="E319" s="23"/>
      <c r="F319" s="4"/>
    </row>
    <row r="320" spans="1:6" x14ac:dyDescent="0.2">
      <c r="A320" s="97"/>
      <c r="B320" s="129" t="s">
        <v>244</v>
      </c>
      <c r="C320" s="447"/>
      <c r="D320" s="22"/>
      <c r="E320" s="23"/>
      <c r="F320" s="4"/>
    </row>
    <row r="321" spans="1:6" x14ac:dyDescent="0.2">
      <c r="A321" s="97"/>
      <c r="B321" s="128" t="s">
        <v>375</v>
      </c>
      <c r="C321" s="447" t="s">
        <v>20</v>
      </c>
      <c r="D321" s="22">
        <v>5</v>
      </c>
      <c r="E321" s="23"/>
      <c r="F321" s="4">
        <f>E321*D321</f>
        <v>0</v>
      </c>
    </row>
    <row r="322" spans="1:6" x14ac:dyDescent="0.2">
      <c r="A322" s="97"/>
      <c r="B322" s="128"/>
      <c r="C322" s="447"/>
      <c r="D322" s="22"/>
      <c r="E322" s="23"/>
      <c r="F322" s="4"/>
    </row>
    <row r="323" spans="1:6" x14ac:dyDescent="0.2">
      <c r="A323" s="97"/>
      <c r="B323" s="129" t="s">
        <v>250</v>
      </c>
      <c r="C323" s="447"/>
      <c r="D323" s="22"/>
      <c r="E323" s="23"/>
      <c r="F323" s="4"/>
    </row>
    <row r="324" spans="1:6" ht="56" x14ac:dyDescent="0.2">
      <c r="A324" s="97"/>
      <c r="B324" s="104" t="s">
        <v>640</v>
      </c>
      <c r="C324" s="447"/>
      <c r="D324" s="22"/>
      <c r="E324" s="23"/>
      <c r="F324" s="4"/>
    </row>
    <row r="325" spans="1:6" x14ac:dyDescent="0.2">
      <c r="A325" s="97"/>
      <c r="B325" s="129" t="s">
        <v>639</v>
      </c>
      <c r="C325" s="447"/>
      <c r="D325" s="22"/>
      <c r="E325" s="23"/>
      <c r="F325" s="4"/>
    </row>
    <row r="326" spans="1:6" x14ac:dyDescent="0.2">
      <c r="A326" s="97"/>
      <c r="B326" s="129" t="s">
        <v>244</v>
      </c>
      <c r="C326" s="447"/>
      <c r="D326" s="22"/>
      <c r="E326" s="23"/>
      <c r="F326" s="4"/>
    </row>
    <row r="327" spans="1:6" x14ac:dyDescent="0.2">
      <c r="A327" s="97"/>
      <c r="B327" s="128" t="s">
        <v>641</v>
      </c>
      <c r="C327" s="447" t="s">
        <v>20</v>
      </c>
      <c r="D327" s="22">
        <v>11</v>
      </c>
      <c r="E327" s="23"/>
      <c r="F327" s="4">
        <f>E327*D327</f>
        <v>0</v>
      </c>
    </row>
    <row r="328" spans="1:6" x14ac:dyDescent="0.2">
      <c r="A328" s="97"/>
      <c r="B328" s="128"/>
      <c r="C328" s="447"/>
      <c r="D328" s="22"/>
      <c r="E328" s="23"/>
      <c r="F328" s="4"/>
    </row>
    <row r="329" spans="1:6" x14ac:dyDescent="0.2">
      <c r="A329" s="18"/>
      <c r="B329" s="92"/>
      <c r="C329" s="2"/>
      <c r="D329" s="3"/>
      <c r="E329" s="4"/>
      <c r="F329" s="23"/>
    </row>
    <row r="330" spans="1:6" ht="28" x14ac:dyDescent="0.2">
      <c r="A330" s="79" t="s">
        <v>339</v>
      </c>
      <c r="B330" s="126" t="s">
        <v>348</v>
      </c>
      <c r="C330" s="10"/>
      <c r="D330" s="11"/>
      <c r="E330" s="12"/>
      <c r="F330" s="12">
        <f>SUM(F168:F329)</f>
        <v>0</v>
      </c>
    </row>
    <row r="331" spans="1:6" x14ac:dyDescent="0.2">
      <c r="A331" s="131"/>
      <c r="B331" s="95"/>
      <c r="C331" s="6"/>
      <c r="D331" s="7"/>
      <c r="E331" s="8"/>
      <c r="F331" s="8"/>
    </row>
    <row r="332" spans="1:6" x14ac:dyDescent="0.2">
      <c r="A332" s="131"/>
      <c r="B332" s="95"/>
      <c r="C332" s="6"/>
      <c r="D332" s="7"/>
      <c r="E332" s="8"/>
      <c r="F332" s="8"/>
    </row>
    <row r="333" spans="1:6" x14ac:dyDescent="0.2">
      <c r="A333" s="79" t="s">
        <v>349</v>
      </c>
      <c r="B333" s="126" t="s">
        <v>67</v>
      </c>
      <c r="C333" s="10"/>
      <c r="D333" s="11"/>
      <c r="E333" s="12"/>
      <c r="F333" s="12"/>
    </row>
    <row r="334" spans="1:6" x14ac:dyDescent="0.2">
      <c r="A334" s="24"/>
      <c r="B334" s="89"/>
      <c r="C334" s="25"/>
      <c r="D334" s="26"/>
      <c r="E334" s="27"/>
      <c r="F334" s="27"/>
    </row>
    <row r="335" spans="1:6" x14ac:dyDescent="0.2">
      <c r="A335" s="290">
        <v>1</v>
      </c>
      <c r="B335" s="291" t="s">
        <v>68</v>
      </c>
      <c r="C335" s="217"/>
      <c r="D335" s="218"/>
      <c r="E335" s="219"/>
      <c r="F335" s="251"/>
    </row>
    <row r="336" spans="1:6" ht="49" customHeight="1" x14ac:dyDescent="0.2">
      <c r="A336" s="237"/>
      <c r="B336" s="257" t="s">
        <v>464</v>
      </c>
      <c r="C336" s="301"/>
      <c r="D336" s="302"/>
      <c r="E336" s="219"/>
      <c r="F336" s="251"/>
    </row>
    <row r="337" spans="1:6" ht="71" customHeight="1" x14ac:dyDescent="0.2">
      <c r="A337" s="237"/>
      <c r="B337" s="257" t="s">
        <v>465</v>
      </c>
      <c r="C337" s="301"/>
      <c r="D337" s="302"/>
      <c r="E337" s="219"/>
      <c r="F337" s="251"/>
    </row>
    <row r="338" spans="1:6" ht="56" customHeight="1" x14ac:dyDescent="0.2">
      <c r="A338" s="237"/>
      <c r="B338" s="257" t="s">
        <v>69</v>
      </c>
      <c r="C338" s="301"/>
      <c r="D338" s="302"/>
      <c r="E338" s="219"/>
      <c r="F338" s="251"/>
    </row>
    <row r="339" spans="1:6" ht="76" customHeight="1" x14ac:dyDescent="0.2">
      <c r="A339" s="237"/>
      <c r="B339" s="257" t="s">
        <v>70</v>
      </c>
      <c r="C339" s="301"/>
      <c r="D339" s="302"/>
      <c r="E339" s="219"/>
      <c r="F339" s="251"/>
    </row>
    <row r="340" spans="1:6" ht="48" customHeight="1" x14ac:dyDescent="0.2">
      <c r="A340" s="237"/>
      <c r="B340" s="257" t="s">
        <v>466</v>
      </c>
      <c r="C340" s="301"/>
      <c r="D340" s="302"/>
      <c r="E340" s="219"/>
      <c r="F340" s="251"/>
    </row>
    <row r="341" spans="1:6" ht="59" customHeight="1" x14ac:dyDescent="0.2">
      <c r="A341" s="237"/>
      <c r="B341" s="257" t="s">
        <v>467</v>
      </c>
      <c r="C341" s="301"/>
      <c r="D341" s="302"/>
      <c r="E341" s="219"/>
      <c r="F341" s="236"/>
    </row>
    <row r="342" spans="1:6" ht="38" customHeight="1" x14ac:dyDescent="0.2">
      <c r="A342" s="237"/>
      <c r="B342" s="257" t="s">
        <v>71</v>
      </c>
      <c r="C342" s="301"/>
      <c r="D342" s="302"/>
      <c r="E342" s="219"/>
      <c r="F342" s="236"/>
    </row>
    <row r="343" spans="1:6" ht="46" customHeight="1" x14ac:dyDescent="0.2">
      <c r="A343" s="237"/>
      <c r="B343" s="257" t="s">
        <v>468</v>
      </c>
      <c r="C343" s="301"/>
      <c r="D343" s="302"/>
      <c r="E343" s="219"/>
      <c r="F343" s="236"/>
    </row>
    <row r="344" spans="1:6" ht="54" customHeight="1" x14ac:dyDescent="0.2">
      <c r="A344" s="237"/>
      <c r="B344" s="257" t="s">
        <v>469</v>
      </c>
      <c r="C344" s="301"/>
      <c r="D344" s="302"/>
      <c r="E344" s="219"/>
      <c r="F344" s="236"/>
    </row>
    <row r="345" spans="1:6" ht="30" customHeight="1" x14ac:dyDescent="0.2">
      <c r="A345" s="237"/>
      <c r="B345" s="257" t="s">
        <v>72</v>
      </c>
      <c r="C345" s="448"/>
      <c r="D345" s="302"/>
      <c r="E345" s="219"/>
      <c r="F345" s="236"/>
    </row>
    <row r="346" spans="1:6" ht="36" customHeight="1" x14ac:dyDescent="0.2">
      <c r="A346" s="253"/>
      <c r="B346" s="292" t="s">
        <v>470</v>
      </c>
      <c r="C346" s="449" t="s">
        <v>20</v>
      </c>
      <c r="D346" s="295">
        <v>1</v>
      </c>
      <c r="E346" s="219"/>
      <c r="F346" s="219"/>
    </row>
    <row r="347" spans="1:6" ht="36" customHeight="1" x14ac:dyDescent="0.2">
      <c r="A347" s="253"/>
      <c r="B347" s="292" t="s">
        <v>471</v>
      </c>
      <c r="C347" s="449" t="s">
        <v>20</v>
      </c>
      <c r="D347" s="295">
        <v>2</v>
      </c>
      <c r="E347" s="219"/>
      <c r="F347" s="219"/>
    </row>
    <row r="348" spans="1:6" ht="29" customHeight="1" x14ac:dyDescent="0.2">
      <c r="A348" s="253"/>
      <c r="B348" s="292" t="s">
        <v>472</v>
      </c>
      <c r="C348" s="449" t="s">
        <v>20</v>
      </c>
      <c r="D348" s="295">
        <v>2</v>
      </c>
      <c r="E348" s="219"/>
      <c r="F348" s="219"/>
    </row>
    <row r="349" spans="1:6" ht="34" customHeight="1" x14ac:dyDescent="0.2">
      <c r="A349" s="253"/>
      <c r="B349" s="292" t="s">
        <v>473</v>
      </c>
      <c r="C349" s="449" t="s">
        <v>20</v>
      </c>
      <c r="D349" s="295">
        <v>3</v>
      </c>
      <c r="E349" s="219"/>
      <c r="F349" s="219"/>
    </row>
    <row r="350" spans="1:6" ht="33" customHeight="1" x14ac:dyDescent="0.2">
      <c r="A350" s="253"/>
      <c r="B350" s="523" t="s">
        <v>474</v>
      </c>
      <c r="C350" s="524" t="s">
        <v>20</v>
      </c>
      <c r="D350" s="525">
        <v>1</v>
      </c>
      <c r="E350" s="219"/>
      <c r="F350" s="219"/>
    </row>
    <row r="351" spans="1:6" x14ac:dyDescent="0.2">
      <c r="A351" s="239"/>
      <c r="B351" s="519" t="s">
        <v>666</v>
      </c>
      <c r="C351" s="520" t="s">
        <v>20</v>
      </c>
      <c r="D351" s="521">
        <f>SUM(D346:D350)</f>
        <v>9</v>
      </c>
      <c r="E351" s="522"/>
      <c r="F351" s="219">
        <f>E351*D351</f>
        <v>0</v>
      </c>
    </row>
    <row r="352" spans="1:6" x14ac:dyDescent="0.2">
      <c r="A352" s="253"/>
      <c r="B352" s="293"/>
      <c r="C352" s="438"/>
      <c r="D352" s="218"/>
      <c r="E352" s="219"/>
      <c r="F352" s="219"/>
    </row>
    <row r="353" spans="1:6" x14ac:dyDescent="0.2">
      <c r="A353" s="290">
        <v>2</v>
      </c>
      <c r="B353" s="226" t="s">
        <v>475</v>
      </c>
      <c r="C353" s="229"/>
      <c r="D353" s="227"/>
      <c r="E353" s="219"/>
      <c r="F353" s="219"/>
    </row>
    <row r="354" spans="1:6" x14ac:dyDescent="0.2">
      <c r="A354" s="253"/>
      <c r="B354" s="294" t="s">
        <v>476</v>
      </c>
      <c r="C354" s="229"/>
      <c r="D354" s="229"/>
      <c r="E354" s="219"/>
      <c r="F354" s="219"/>
    </row>
    <row r="355" spans="1:6" ht="98" x14ac:dyDescent="0.2">
      <c r="A355" s="253"/>
      <c r="B355" s="294" t="s">
        <v>477</v>
      </c>
      <c r="C355" s="229"/>
      <c r="D355" s="229"/>
      <c r="E355" s="219"/>
      <c r="F355" s="219"/>
    </row>
    <row r="356" spans="1:6" ht="56" x14ac:dyDescent="0.2">
      <c r="A356" s="253"/>
      <c r="B356" s="294" t="s">
        <v>75</v>
      </c>
      <c r="C356" s="229"/>
      <c r="D356" s="229"/>
      <c r="E356" s="219"/>
      <c r="F356" s="219"/>
    </row>
    <row r="357" spans="1:6" ht="28" x14ac:dyDescent="0.2">
      <c r="A357" s="253"/>
      <c r="B357" s="294" t="s">
        <v>73</v>
      </c>
      <c r="C357" s="229"/>
      <c r="D357" s="229"/>
      <c r="E357" s="219"/>
      <c r="F357" s="219"/>
    </row>
    <row r="358" spans="1:6" ht="28" x14ac:dyDescent="0.2">
      <c r="A358" s="253"/>
      <c r="B358" s="294" t="s">
        <v>74</v>
      </c>
      <c r="C358" s="229"/>
      <c r="D358" s="229"/>
      <c r="E358" s="219"/>
      <c r="F358" s="219"/>
    </row>
    <row r="359" spans="1:6" x14ac:dyDescent="0.2">
      <c r="A359" s="253"/>
      <c r="B359" s="257" t="s">
        <v>478</v>
      </c>
      <c r="C359" s="229"/>
      <c r="D359" s="227"/>
      <c r="E359" s="219"/>
      <c r="F359" s="219"/>
    </row>
    <row r="360" spans="1:6" ht="28" x14ac:dyDescent="0.2">
      <c r="A360" s="253"/>
      <c r="B360" s="266" t="s">
        <v>479</v>
      </c>
      <c r="C360" s="132" t="s">
        <v>20</v>
      </c>
      <c r="D360" s="227">
        <v>7</v>
      </c>
      <c r="E360" s="219"/>
      <c r="F360" s="219">
        <f>E360*D360</f>
        <v>0</v>
      </c>
    </row>
    <row r="361" spans="1:6" x14ac:dyDescent="0.2">
      <c r="A361" s="239"/>
      <c r="B361" s="266" t="s">
        <v>480</v>
      </c>
      <c r="C361" s="132" t="s">
        <v>20</v>
      </c>
      <c r="D361" s="227">
        <v>7</v>
      </c>
      <c r="E361" s="219"/>
      <c r="F361" s="219">
        <f>E361*D361</f>
        <v>0</v>
      </c>
    </row>
    <row r="362" spans="1:6" ht="28" x14ac:dyDescent="0.2">
      <c r="A362" s="253"/>
      <c r="B362" s="266" t="s">
        <v>481</v>
      </c>
      <c r="C362" s="132" t="s">
        <v>76</v>
      </c>
      <c r="D362" s="227">
        <v>712</v>
      </c>
      <c r="E362" s="219"/>
      <c r="F362" s="219">
        <f>E362*D362</f>
        <v>0</v>
      </c>
    </row>
    <row r="363" spans="1:6" x14ac:dyDescent="0.2">
      <c r="A363" s="253"/>
      <c r="B363" s="266" t="s">
        <v>671</v>
      </c>
      <c r="C363" s="132" t="s">
        <v>23</v>
      </c>
      <c r="D363" s="227">
        <v>25</v>
      </c>
      <c r="E363" s="219"/>
      <c r="F363" s="219">
        <f>E363*D363</f>
        <v>0</v>
      </c>
    </row>
    <row r="364" spans="1:6" x14ac:dyDescent="0.2">
      <c r="A364" s="91"/>
      <c r="B364" s="92"/>
      <c r="C364" s="445"/>
      <c r="D364" s="3"/>
      <c r="E364" s="4"/>
      <c r="F364" s="4"/>
    </row>
    <row r="365" spans="1:6" x14ac:dyDescent="0.2">
      <c r="A365" s="18"/>
      <c r="B365" s="92"/>
      <c r="C365" s="445"/>
      <c r="D365" s="3"/>
      <c r="E365" s="4"/>
      <c r="F365" s="23"/>
    </row>
    <row r="366" spans="1:6" x14ac:dyDescent="0.2">
      <c r="A366" s="79" t="s">
        <v>349</v>
      </c>
      <c r="B366" s="126" t="s">
        <v>354</v>
      </c>
      <c r="C366" s="10"/>
      <c r="D366" s="11"/>
      <c r="E366" s="12"/>
      <c r="F366" s="12">
        <f>SUM(F336:F365)</f>
        <v>0</v>
      </c>
    </row>
    <row r="367" spans="1:6" x14ac:dyDescent="0.2">
      <c r="A367" s="24"/>
      <c r="B367" s="89"/>
      <c r="C367" s="25"/>
      <c r="D367" s="26"/>
      <c r="E367" s="27"/>
      <c r="F367" s="27"/>
    </row>
    <row r="368" spans="1:6" x14ac:dyDescent="0.2">
      <c r="A368" s="1"/>
      <c r="B368" s="90"/>
      <c r="C368" s="2"/>
      <c r="D368" s="3"/>
      <c r="E368" s="4"/>
      <c r="F368" s="4"/>
    </row>
    <row r="369" spans="1:6" x14ac:dyDescent="0.2">
      <c r="A369" s="94" t="s">
        <v>290</v>
      </c>
      <c r="B369" s="90" t="s">
        <v>373</v>
      </c>
      <c r="C369" s="2"/>
      <c r="D369" s="3"/>
      <c r="E369" s="4"/>
      <c r="F369" s="4"/>
    </row>
    <row r="370" spans="1:6" x14ac:dyDescent="0.2">
      <c r="A370" s="133" t="str">
        <f>A55</f>
        <v xml:space="preserve">A.1. </v>
      </c>
      <c r="B370" s="133" t="str">
        <f>B55</f>
        <v>PRIPREMNI  RADOVI ukupno:</v>
      </c>
      <c r="C370" s="10">
        <f>C55</f>
        <v>0</v>
      </c>
      <c r="D370" s="10">
        <f>D55</f>
        <v>0</v>
      </c>
      <c r="E370" s="11"/>
      <c r="F370" s="11">
        <f>F55</f>
        <v>0</v>
      </c>
    </row>
    <row r="371" spans="1:6" x14ac:dyDescent="0.2">
      <c r="A371" s="133" t="str">
        <f>A162</f>
        <v xml:space="preserve">A.2. </v>
      </c>
      <c r="B371" s="133" t="str">
        <f>B162</f>
        <v>ZEMLJANI RADOVI ukupno:</v>
      </c>
      <c r="C371" s="10">
        <f>C162</f>
        <v>0</v>
      </c>
      <c r="D371" s="10">
        <f>D162</f>
        <v>0</v>
      </c>
      <c r="E371" s="11"/>
      <c r="F371" s="11">
        <f>F162</f>
        <v>0</v>
      </c>
    </row>
    <row r="372" spans="1:6" ht="28" x14ac:dyDescent="0.2">
      <c r="A372" s="133" t="str">
        <f t="shared" ref="A372:F372" si="0">A330</f>
        <v xml:space="preserve">A.3. </v>
      </c>
      <c r="B372" s="133" t="str">
        <f t="shared" si="0"/>
        <v>STABILIZACIJA KRUNE NASIPA (KONSTRUKCIJA PJEŠAČKE STAZE - ŠETNICE) ukupno:</v>
      </c>
      <c r="C372" s="10">
        <f t="shared" si="0"/>
        <v>0</v>
      </c>
      <c r="D372" s="10">
        <f t="shared" si="0"/>
        <v>0</v>
      </c>
      <c r="E372" s="11"/>
      <c r="F372" s="11">
        <f t="shared" si="0"/>
        <v>0</v>
      </c>
    </row>
    <row r="373" spans="1:6" x14ac:dyDescent="0.2">
      <c r="A373" s="133" t="str">
        <f>A366</f>
        <v xml:space="preserve">A.4. </v>
      </c>
      <c r="B373" s="133" t="str">
        <f t="shared" ref="B373:F373" si="1">B366</f>
        <v>PROMETNA SIGNALIZACIJA ukupno:</v>
      </c>
      <c r="C373" s="10">
        <f t="shared" si="1"/>
        <v>0</v>
      </c>
      <c r="D373" s="10">
        <f t="shared" si="1"/>
        <v>0</v>
      </c>
      <c r="E373" s="11"/>
      <c r="F373" s="11">
        <f t="shared" si="1"/>
        <v>0</v>
      </c>
    </row>
    <row r="374" spans="1:6" x14ac:dyDescent="0.2">
      <c r="A374" s="133" t="s">
        <v>290</v>
      </c>
      <c r="B374" s="126" t="s">
        <v>374</v>
      </c>
      <c r="C374" s="10"/>
      <c r="D374" s="11"/>
      <c r="E374" s="12"/>
      <c r="F374" s="12">
        <f>F373+F372+F371+F370</f>
        <v>0</v>
      </c>
    </row>
    <row r="375" spans="1:6" x14ac:dyDescent="0.2">
      <c r="A375" s="1"/>
      <c r="B375" s="90"/>
      <c r="C375" s="2"/>
      <c r="D375" s="3"/>
      <c r="E375" s="4"/>
      <c r="F375" s="4"/>
    </row>
    <row r="376" spans="1:6" x14ac:dyDescent="0.2">
      <c r="A376" s="1"/>
      <c r="B376" s="90"/>
      <c r="C376" s="2"/>
      <c r="D376" s="3"/>
      <c r="E376" s="4"/>
      <c r="F376" s="4"/>
    </row>
  </sheetData>
  <sheetProtection password="DD2E" sheet="1" objects="1" scenarios="1"/>
  <phoneticPr fontId="6" type="noConversion"/>
  <pageMargins left="0.70000000000000007" right="0.70000000000000007" top="0.75000000000000011" bottom="0.75000000000000011" header="0.30000000000000004" footer="0.30000000000000004"/>
  <pageSetup paperSize="9" orientation="portrait" horizontalDpi="0" verticalDpi="0"/>
  <headerFooter>
    <oddHeader>&amp;L&amp;8ŠETNICA OD ULICE KRALJA TOMISLAVA DO SAVSKE  _x000D_k.č.br. 2550/2, 2550/7 k.o. Ivanić Grad&amp;C&amp;8TROŠKOVNIK&amp;R&amp;8A.  GRADJEVINSKI RADOVI</oddHeader>
    <oddFooter>&amp;Rstr.: &amp;P od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Zeros="0" view="pageBreakPreview" zoomScale="60" workbookViewId="0">
      <selection activeCell="D1" sqref="A1:D1048576"/>
    </sheetView>
  </sheetViews>
  <sheetFormatPr baseColWidth="10" defaultRowHeight="14" x14ac:dyDescent="0.2"/>
  <cols>
    <col min="1" max="1" width="10" customWidth="1"/>
    <col min="2" max="2" width="41" customWidth="1"/>
    <col min="3" max="3" width="9" customWidth="1"/>
    <col min="4" max="4" width="9" style="513" customWidth="1"/>
    <col min="5" max="5" width="9" customWidth="1"/>
    <col min="6" max="6" width="12" customWidth="1"/>
  </cols>
  <sheetData>
    <row r="1" spans="1:6" x14ac:dyDescent="0.2">
      <c r="A1" s="100" t="s">
        <v>325</v>
      </c>
      <c r="B1" s="100"/>
      <c r="C1" s="81" t="s">
        <v>326</v>
      </c>
      <c r="D1" s="148"/>
      <c r="E1" s="81" t="s">
        <v>327</v>
      </c>
      <c r="F1" s="148" t="s">
        <v>328</v>
      </c>
    </row>
    <row r="2" spans="1:6" x14ac:dyDescent="0.2">
      <c r="A2" s="100" t="s">
        <v>329</v>
      </c>
      <c r="B2" s="100" t="s">
        <v>330</v>
      </c>
      <c r="C2" s="81" t="s">
        <v>331</v>
      </c>
      <c r="D2" s="148" t="s">
        <v>10</v>
      </c>
      <c r="E2" s="81" t="s">
        <v>332</v>
      </c>
      <c r="F2" s="148" t="s">
        <v>332</v>
      </c>
    </row>
    <row r="3" spans="1:6" x14ac:dyDescent="0.2">
      <c r="A3" s="101"/>
      <c r="B3" s="101"/>
      <c r="C3" s="84"/>
      <c r="D3" s="149"/>
      <c r="E3" s="84"/>
      <c r="F3" s="149"/>
    </row>
    <row r="4" spans="1:6" x14ac:dyDescent="0.2">
      <c r="A4" s="100" t="s">
        <v>355</v>
      </c>
      <c r="B4" s="146" t="s">
        <v>357</v>
      </c>
      <c r="C4" s="85"/>
      <c r="D4" s="150"/>
      <c r="E4" s="85"/>
      <c r="F4" s="150"/>
    </row>
    <row r="5" spans="1:6" x14ac:dyDescent="0.2">
      <c r="A5" s="101"/>
      <c r="B5" s="101"/>
      <c r="C5" s="84"/>
      <c r="D5" s="149"/>
      <c r="E5" s="84"/>
      <c r="F5" s="149"/>
    </row>
    <row r="6" spans="1:6" x14ac:dyDescent="0.2">
      <c r="A6" s="100" t="s">
        <v>356</v>
      </c>
      <c r="B6" s="100" t="s">
        <v>359</v>
      </c>
      <c r="C6" s="81"/>
      <c r="D6" s="148"/>
      <c r="E6" s="81"/>
      <c r="F6" s="148"/>
    </row>
    <row r="7" spans="1:6" x14ac:dyDescent="0.2">
      <c r="A7" s="95"/>
      <c r="B7" s="89"/>
      <c r="C7" s="134"/>
      <c r="D7" s="7"/>
      <c r="E7" s="145"/>
      <c r="F7" s="8"/>
    </row>
    <row r="8" spans="1:6" x14ac:dyDescent="0.2">
      <c r="A8" s="87"/>
      <c r="B8" s="114" t="s">
        <v>380</v>
      </c>
      <c r="C8" s="136"/>
      <c r="D8" s="26"/>
      <c r="E8" s="145"/>
      <c r="F8" s="8"/>
    </row>
    <row r="9" spans="1:6" ht="84" x14ac:dyDescent="0.2">
      <c r="A9" s="95" t="s">
        <v>340</v>
      </c>
      <c r="B9" s="409" t="s">
        <v>642</v>
      </c>
      <c r="C9" s="410"/>
      <c r="D9" s="411"/>
      <c r="E9" s="408"/>
      <c r="F9" s="8"/>
    </row>
    <row r="10" spans="1:6" ht="70" x14ac:dyDescent="0.2">
      <c r="A10" s="95" t="s">
        <v>341</v>
      </c>
      <c r="B10" s="412" t="s">
        <v>650</v>
      </c>
      <c r="C10" s="413"/>
      <c r="D10" s="414"/>
      <c r="E10" s="415"/>
      <c r="F10" s="125"/>
    </row>
    <row r="11" spans="1:6" ht="98" x14ac:dyDescent="0.2">
      <c r="A11" s="95" t="s">
        <v>342</v>
      </c>
      <c r="B11" s="409" t="s">
        <v>176</v>
      </c>
      <c r="C11" s="410"/>
      <c r="D11" s="411"/>
      <c r="E11" s="8"/>
      <c r="F11" s="8"/>
    </row>
    <row r="12" spans="1:6" ht="154" x14ac:dyDescent="0.2">
      <c r="A12" s="95" t="s">
        <v>343</v>
      </c>
      <c r="B12" s="409" t="s">
        <v>350</v>
      </c>
      <c r="C12" s="410"/>
      <c r="D12" s="411"/>
      <c r="E12" s="8"/>
      <c r="F12" s="8"/>
    </row>
    <row r="13" spans="1:6" ht="154" x14ac:dyDescent="0.2">
      <c r="A13" s="95" t="s">
        <v>344</v>
      </c>
      <c r="B13" s="409" t="s">
        <v>177</v>
      </c>
      <c r="C13" s="410"/>
      <c r="D13" s="411"/>
      <c r="E13" s="8"/>
      <c r="F13" s="8"/>
    </row>
    <row r="14" spans="1:6" ht="168" x14ac:dyDescent="0.2">
      <c r="A14" s="95" t="s">
        <v>345</v>
      </c>
      <c r="B14" s="409" t="s">
        <v>178</v>
      </c>
      <c r="C14" s="410"/>
      <c r="D14" s="411"/>
      <c r="E14" s="8"/>
      <c r="F14" s="8"/>
    </row>
    <row r="15" spans="1:6" ht="98" x14ac:dyDescent="0.2">
      <c r="A15" s="95" t="s">
        <v>381</v>
      </c>
      <c r="B15" s="409" t="s">
        <v>655</v>
      </c>
      <c r="C15" s="410"/>
      <c r="D15" s="411"/>
      <c r="E15" s="8"/>
      <c r="F15" s="8"/>
    </row>
    <row r="16" spans="1:6" ht="126" x14ac:dyDescent="0.2">
      <c r="A16" s="95" t="s">
        <v>382</v>
      </c>
      <c r="B16" s="409" t="s">
        <v>179</v>
      </c>
      <c r="C16" s="410"/>
      <c r="D16" s="411"/>
      <c r="E16" s="8"/>
      <c r="F16" s="8"/>
    </row>
    <row r="17" spans="1:6" ht="70" x14ac:dyDescent="0.2">
      <c r="A17" s="95" t="s">
        <v>383</v>
      </c>
      <c r="B17" s="409" t="s">
        <v>180</v>
      </c>
      <c r="C17" s="410"/>
      <c r="D17" s="411"/>
      <c r="E17" s="8"/>
      <c r="F17" s="8"/>
    </row>
    <row r="18" spans="1:6" ht="28" x14ac:dyDescent="0.2">
      <c r="A18" s="95" t="s">
        <v>384</v>
      </c>
      <c r="B18" s="409" t="s">
        <v>181</v>
      </c>
      <c r="C18" s="410"/>
      <c r="D18" s="411"/>
      <c r="E18" s="8"/>
      <c r="F18" s="8"/>
    </row>
    <row r="19" spans="1:6" ht="98" x14ac:dyDescent="0.2">
      <c r="A19" s="95" t="s">
        <v>385</v>
      </c>
      <c r="B19" s="409" t="s">
        <v>182</v>
      </c>
      <c r="C19" s="410"/>
      <c r="D19" s="411"/>
      <c r="E19" s="8"/>
      <c r="F19" s="8"/>
    </row>
    <row r="20" spans="1:6" ht="112" x14ac:dyDescent="0.2">
      <c r="A20" s="95" t="s">
        <v>386</v>
      </c>
      <c r="B20" s="409" t="s">
        <v>183</v>
      </c>
      <c r="C20" s="410"/>
      <c r="D20" s="411"/>
      <c r="E20" s="8"/>
      <c r="F20" s="8"/>
    </row>
    <row r="21" spans="1:6" ht="84" x14ac:dyDescent="0.2">
      <c r="A21" s="95" t="s">
        <v>387</v>
      </c>
      <c r="B21" s="409" t="s">
        <v>184</v>
      </c>
      <c r="C21" s="410"/>
      <c r="D21" s="411"/>
      <c r="E21" s="8"/>
      <c r="F21" s="8"/>
    </row>
    <row r="22" spans="1:6" ht="84" x14ac:dyDescent="0.2">
      <c r="A22" s="95" t="s">
        <v>388</v>
      </c>
      <c r="B22" s="409" t="s">
        <v>185</v>
      </c>
      <c r="C22" s="410"/>
      <c r="D22" s="411"/>
      <c r="E22" s="8"/>
      <c r="F22" s="8"/>
    </row>
    <row r="23" spans="1:6" x14ac:dyDescent="0.2">
      <c r="A23" s="95" t="s">
        <v>389</v>
      </c>
      <c r="B23" s="409" t="s">
        <v>186</v>
      </c>
      <c r="C23" s="410"/>
      <c r="D23" s="411"/>
      <c r="E23" s="8"/>
      <c r="F23" s="8"/>
    </row>
    <row r="24" spans="1:6" ht="126" x14ac:dyDescent="0.2">
      <c r="A24" s="95" t="s">
        <v>656</v>
      </c>
      <c r="B24" s="416" t="s">
        <v>187</v>
      </c>
      <c r="C24" s="410"/>
      <c r="D24" s="411"/>
      <c r="E24" s="8"/>
      <c r="F24" s="8"/>
    </row>
    <row r="25" spans="1:6" x14ac:dyDescent="0.2">
      <c r="A25" s="95" t="s">
        <v>657</v>
      </c>
      <c r="B25" s="412" t="s">
        <v>188</v>
      </c>
      <c r="C25" s="410"/>
      <c r="D25" s="411"/>
      <c r="E25" s="8"/>
      <c r="F25" s="8"/>
    </row>
    <row r="26" spans="1:6" ht="182" x14ac:dyDescent="0.2">
      <c r="A26" s="87"/>
      <c r="B26" s="412" t="s">
        <v>189</v>
      </c>
      <c r="C26" s="410"/>
      <c r="D26" s="411"/>
      <c r="E26" s="8"/>
      <c r="F26" s="8"/>
    </row>
    <row r="27" spans="1:6" x14ac:dyDescent="0.2">
      <c r="A27" s="95" t="s">
        <v>658</v>
      </c>
      <c r="B27" s="416" t="s">
        <v>190</v>
      </c>
      <c r="C27" s="410"/>
      <c r="D27" s="411"/>
      <c r="E27" s="8"/>
      <c r="F27" s="8"/>
    </row>
    <row r="28" spans="1:6" ht="70" x14ac:dyDescent="0.2">
      <c r="A28" s="87"/>
      <c r="B28" s="416" t="s">
        <v>191</v>
      </c>
      <c r="C28" s="410"/>
      <c r="D28" s="411"/>
      <c r="E28" s="8"/>
      <c r="F28" s="8"/>
    </row>
    <row r="29" spans="1:6" x14ac:dyDescent="0.2">
      <c r="A29" s="95" t="s">
        <v>659</v>
      </c>
      <c r="B29" s="416" t="s">
        <v>192</v>
      </c>
      <c r="C29" s="410"/>
      <c r="D29" s="411"/>
      <c r="E29" s="8"/>
      <c r="F29" s="8"/>
    </row>
    <row r="30" spans="1:6" ht="70" x14ac:dyDescent="0.2">
      <c r="A30" s="87"/>
      <c r="B30" s="416" t="s">
        <v>193</v>
      </c>
      <c r="C30" s="410"/>
      <c r="D30" s="411"/>
      <c r="E30" s="8"/>
      <c r="F30" s="8"/>
    </row>
    <row r="31" spans="1:6" x14ac:dyDescent="0.2">
      <c r="A31" s="95" t="s">
        <v>660</v>
      </c>
      <c r="B31" s="416" t="s">
        <v>194</v>
      </c>
      <c r="C31" s="410"/>
      <c r="D31" s="411"/>
      <c r="E31" s="8"/>
      <c r="F31" s="8"/>
    </row>
    <row r="32" spans="1:6" ht="98" x14ac:dyDescent="0.2">
      <c r="A32" s="87"/>
      <c r="B32" s="416" t="s">
        <v>195</v>
      </c>
      <c r="C32" s="410"/>
      <c r="D32" s="411"/>
      <c r="E32" s="8"/>
      <c r="F32" s="8"/>
    </row>
    <row r="33" spans="1:6" x14ac:dyDescent="0.2">
      <c r="A33" s="95" t="s">
        <v>661</v>
      </c>
      <c r="B33" s="409" t="s">
        <v>196</v>
      </c>
      <c r="C33" s="410"/>
      <c r="D33" s="411"/>
      <c r="E33" s="8"/>
      <c r="F33" s="8"/>
    </row>
    <row r="34" spans="1:6" ht="28" x14ac:dyDescent="0.2">
      <c r="A34" s="87"/>
      <c r="B34" s="409" t="s">
        <v>197</v>
      </c>
      <c r="C34" s="410"/>
      <c r="D34" s="411"/>
      <c r="E34" s="8"/>
      <c r="F34" s="8"/>
    </row>
    <row r="35" spans="1:6" ht="28" x14ac:dyDescent="0.2">
      <c r="A35" s="87"/>
      <c r="B35" s="409" t="s">
        <v>198</v>
      </c>
      <c r="C35" s="410"/>
      <c r="D35" s="411"/>
      <c r="E35" s="8"/>
      <c r="F35" s="8"/>
    </row>
    <row r="36" spans="1:6" ht="98" x14ac:dyDescent="0.2">
      <c r="A36" s="87"/>
      <c r="B36" s="416" t="s">
        <v>272</v>
      </c>
      <c r="C36" s="410"/>
      <c r="D36" s="411"/>
      <c r="E36" s="8"/>
      <c r="F36" s="8"/>
    </row>
    <row r="37" spans="1:6" x14ac:dyDescent="0.2">
      <c r="A37" s="87"/>
      <c r="B37" s="416"/>
      <c r="C37" s="410"/>
      <c r="D37" s="411"/>
      <c r="E37" s="8"/>
      <c r="F37" s="8"/>
    </row>
    <row r="38" spans="1:6" x14ac:dyDescent="0.2">
      <c r="A38" s="87"/>
      <c r="B38" s="412"/>
      <c r="C38" s="413"/>
      <c r="D38" s="414"/>
      <c r="E38" s="415"/>
      <c r="F38" s="125"/>
    </row>
    <row r="39" spans="1:6" ht="42" x14ac:dyDescent="0.2">
      <c r="A39" s="408">
        <v>1</v>
      </c>
      <c r="B39" s="96" t="s">
        <v>685</v>
      </c>
      <c r="C39" s="14"/>
      <c r="D39" s="3"/>
      <c r="E39" s="139"/>
      <c r="F39" s="4"/>
    </row>
    <row r="40" spans="1:6" ht="42" x14ac:dyDescent="0.2">
      <c r="A40" s="87"/>
      <c r="B40" s="92" t="s">
        <v>686</v>
      </c>
      <c r="C40" s="14"/>
      <c r="D40" s="3"/>
      <c r="E40" s="139"/>
      <c r="F40" s="4"/>
    </row>
    <row r="41" spans="1:6" x14ac:dyDescent="0.2">
      <c r="A41" s="87"/>
      <c r="B41" s="104" t="s">
        <v>36</v>
      </c>
      <c r="C41" s="135"/>
      <c r="D41" s="22"/>
      <c r="E41" s="139"/>
      <c r="F41" s="4"/>
    </row>
    <row r="42" spans="1:6" ht="84" x14ac:dyDescent="0.2">
      <c r="A42" s="87"/>
      <c r="B42" s="104" t="s">
        <v>390</v>
      </c>
      <c r="C42" s="135"/>
      <c r="D42" s="22"/>
      <c r="E42" s="139"/>
      <c r="F42" s="4"/>
    </row>
    <row r="43" spans="1:6" ht="28" x14ac:dyDescent="0.2">
      <c r="A43" s="87"/>
      <c r="B43" s="104" t="s">
        <v>687</v>
      </c>
      <c r="C43" s="135"/>
      <c r="D43" s="22"/>
      <c r="E43" s="139"/>
      <c r="F43" s="4"/>
    </row>
    <row r="44" spans="1:6" x14ac:dyDescent="0.2">
      <c r="A44" s="87"/>
      <c r="B44" s="128" t="s">
        <v>391</v>
      </c>
      <c r="C44" s="2" t="s">
        <v>276</v>
      </c>
      <c r="D44" s="3">
        <v>1</v>
      </c>
      <c r="E44" s="4"/>
      <c r="F44" s="4">
        <f>E44*D44</f>
        <v>0</v>
      </c>
    </row>
    <row r="45" spans="1:6" x14ac:dyDescent="0.2">
      <c r="A45" s="87"/>
      <c r="B45" s="92"/>
      <c r="C45" s="14"/>
      <c r="D45" s="3"/>
      <c r="E45" s="139"/>
      <c r="F45" s="4"/>
    </row>
    <row r="46" spans="1:6" ht="84" x14ac:dyDescent="0.2">
      <c r="A46" s="408">
        <v>2</v>
      </c>
      <c r="B46" s="417" t="s">
        <v>199</v>
      </c>
      <c r="C46" s="418"/>
      <c r="D46" s="515"/>
      <c r="E46" s="4"/>
      <c r="F46" s="4"/>
    </row>
    <row r="47" spans="1:6" x14ac:dyDescent="0.2">
      <c r="A47" s="419"/>
      <c r="B47" s="312" t="s">
        <v>82</v>
      </c>
      <c r="C47" s="309"/>
      <c r="D47" s="310"/>
      <c r="E47" s="4"/>
      <c r="F47" s="4"/>
    </row>
    <row r="48" spans="1:6" ht="42" x14ac:dyDescent="0.2">
      <c r="A48" s="419"/>
      <c r="B48" s="306" t="s">
        <v>200</v>
      </c>
      <c r="C48" s="309"/>
      <c r="D48" s="310"/>
      <c r="E48" s="4"/>
      <c r="F48" s="4"/>
    </row>
    <row r="49" spans="1:6" x14ac:dyDescent="0.2">
      <c r="A49" s="419"/>
      <c r="B49" s="420" t="s">
        <v>201</v>
      </c>
      <c r="C49" s="309"/>
      <c r="D49" s="310"/>
      <c r="E49" s="4"/>
      <c r="F49" s="4"/>
    </row>
    <row r="50" spans="1:6" x14ac:dyDescent="0.2">
      <c r="A50" s="419"/>
      <c r="B50" s="420" t="s">
        <v>202</v>
      </c>
      <c r="C50" s="309"/>
      <c r="D50" s="310"/>
      <c r="E50" s="4"/>
      <c r="F50" s="4"/>
    </row>
    <row r="51" spans="1:6" x14ac:dyDescent="0.2">
      <c r="A51" s="419"/>
      <c r="B51" s="421" t="s">
        <v>81</v>
      </c>
      <c r="C51" s="309"/>
      <c r="D51" s="310"/>
      <c r="E51" s="4"/>
      <c r="F51" s="4"/>
    </row>
    <row r="52" spans="1:6" ht="56" x14ac:dyDescent="0.2">
      <c r="A52" s="419"/>
      <c r="B52" s="326" t="s">
        <v>108</v>
      </c>
      <c r="C52" s="309"/>
      <c r="D52" s="310"/>
      <c r="E52" s="4"/>
      <c r="F52" s="4"/>
    </row>
    <row r="53" spans="1:6" x14ac:dyDescent="0.2">
      <c r="A53" s="419"/>
      <c r="B53" s="421" t="s">
        <v>83</v>
      </c>
      <c r="C53" s="309"/>
      <c r="D53" s="310"/>
      <c r="E53" s="4"/>
      <c r="F53" s="4"/>
    </row>
    <row r="54" spans="1:6" ht="42" x14ac:dyDescent="0.2">
      <c r="A54" s="419"/>
      <c r="B54" s="409" t="s">
        <v>351</v>
      </c>
      <c r="C54" s="309"/>
      <c r="D54" s="310"/>
      <c r="E54" s="4"/>
      <c r="F54" s="4"/>
    </row>
    <row r="55" spans="1:6" ht="42" x14ac:dyDescent="0.2">
      <c r="A55" s="419"/>
      <c r="B55" s="409" t="s">
        <v>203</v>
      </c>
      <c r="C55" s="309"/>
      <c r="D55" s="310"/>
      <c r="E55" s="4"/>
      <c r="F55" s="4"/>
    </row>
    <row r="56" spans="1:6" ht="28" x14ac:dyDescent="0.2">
      <c r="A56" s="419"/>
      <c r="B56" s="326" t="s">
        <v>204</v>
      </c>
      <c r="C56" s="422"/>
      <c r="D56" s="516"/>
      <c r="E56" s="8"/>
      <c r="F56" s="8"/>
    </row>
    <row r="57" spans="1:6" x14ac:dyDescent="0.2">
      <c r="A57" s="419"/>
      <c r="B57" s="421" t="s">
        <v>205</v>
      </c>
      <c r="C57" s="309"/>
      <c r="D57" s="310"/>
      <c r="E57" s="4"/>
      <c r="F57" s="4"/>
    </row>
    <row r="58" spans="1:6" ht="42" x14ac:dyDescent="0.2">
      <c r="A58" s="423"/>
      <c r="B58" s="412" t="s">
        <v>206</v>
      </c>
      <c r="C58" s="418"/>
      <c r="D58" s="310"/>
      <c r="E58" s="4"/>
      <c r="F58" s="4"/>
    </row>
    <row r="59" spans="1:6" ht="98" x14ac:dyDescent="0.2">
      <c r="A59" s="423"/>
      <c r="B59" s="412" t="s">
        <v>207</v>
      </c>
      <c r="C59" s="418"/>
      <c r="D59" s="310"/>
      <c r="E59" s="4"/>
      <c r="F59" s="4"/>
    </row>
    <row r="60" spans="1:6" ht="28" x14ac:dyDescent="0.2">
      <c r="A60" s="423"/>
      <c r="B60" s="412" t="s">
        <v>208</v>
      </c>
      <c r="C60" s="418"/>
      <c r="D60" s="310"/>
      <c r="E60" s="4"/>
      <c r="F60" s="4"/>
    </row>
    <row r="61" spans="1:6" ht="28" x14ac:dyDescent="0.2">
      <c r="A61" s="419"/>
      <c r="B61" s="421" t="s">
        <v>209</v>
      </c>
      <c r="C61" s="309"/>
      <c r="D61" s="310"/>
      <c r="E61" s="4"/>
      <c r="F61" s="4"/>
    </row>
    <row r="62" spans="1:6" ht="84" x14ac:dyDescent="0.2">
      <c r="A62" s="423"/>
      <c r="B62" s="412" t="s">
        <v>210</v>
      </c>
      <c r="C62" s="418"/>
      <c r="D62" s="310"/>
      <c r="E62" s="4"/>
      <c r="F62" s="4"/>
    </row>
    <row r="63" spans="1:6" ht="42" x14ac:dyDescent="0.2">
      <c r="A63" s="423"/>
      <c r="B63" s="412" t="s">
        <v>211</v>
      </c>
      <c r="C63" s="418"/>
      <c r="D63" s="310"/>
      <c r="E63" s="4"/>
      <c r="F63" s="4"/>
    </row>
    <row r="64" spans="1:6" ht="84" x14ac:dyDescent="0.2">
      <c r="A64" s="423"/>
      <c r="B64" s="412" t="s">
        <v>212</v>
      </c>
      <c r="C64" s="418"/>
      <c r="D64" s="310"/>
      <c r="E64" s="4"/>
      <c r="F64" s="4"/>
    </row>
    <row r="65" spans="1:6" ht="42" x14ac:dyDescent="0.2">
      <c r="A65" s="423"/>
      <c r="B65" s="412" t="s">
        <v>213</v>
      </c>
      <c r="C65" s="418"/>
      <c r="D65" s="310"/>
      <c r="E65" s="4"/>
      <c r="F65" s="4"/>
    </row>
    <row r="66" spans="1:6" ht="42" x14ac:dyDescent="0.2">
      <c r="A66" s="423"/>
      <c r="B66" s="412" t="s">
        <v>214</v>
      </c>
      <c r="C66" s="413"/>
      <c r="D66" s="424"/>
      <c r="E66" s="23"/>
      <c r="F66" s="4"/>
    </row>
    <row r="67" spans="1:6" x14ac:dyDescent="0.2">
      <c r="A67" s="425"/>
      <c r="B67" s="426" t="s">
        <v>95</v>
      </c>
      <c r="C67" s="309"/>
      <c r="D67" s="310"/>
      <c r="E67" s="4"/>
      <c r="F67" s="4"/>
    </row>
    <row r="68" spans="1:6" ht="70" x14ac:dyDescent="0.2">
      <c r="A68" s="425"/>
      <c r="B68" s="427" t="s">
        <v>215</v>
      </c>
      <c r="C68" s="309"/>
      <c r="D68" s="310"/>
      <c r="E68" s="4"/>
      <c r="F68" s="4"/>
    </row>
    <row r="69" spans="1:6" x14ac:dyDescent="0.2">
      <c r="A69" s="419"/>
      <c r="B69" s="421" t="s">
        <v>216</v>
      </c>
      <c r="C69" s="309"/>
      <c r="D69" s="310"/>
      <c r="E69" s="4"/>
      <c r="F69" s="4"/>
    </row>
    <row r="70" spans="1:6" ht="84" x14ac:dyDescent="0.2">
      <c r="A70" s="419"/>
      <c r="B70" s="416" t="s">
        <v>217</v>
      </c>
      <c r="C70" s="309"/>
      <c r="D70" s="310"/>
      <c r="E70" s="4"/>
      <c r="F70" s="4"/>
    </row>
    <row r="71" spans="1:6" ht="42" x14ac:dyDescent="0.2">
      <c r="A71" s="419"/>
      <c r="B71" s="416" t="s">
        <v>218</v>
      </c>
      <c r="C71" s="309"/>
      <c r="D71" s="310"/>
      <c r="E71" s="4"/>
      <c r="F71" s="4"/>
    </row>
    <row r="72" spans="1:6" ht="98" x14ac:dyDescent="0.2">
      <c r="A72" s="419"/>
      <c r="B72" s="416" t="s">
        <v>219</v>
      </c>
      <c r="C72" s="309"/>
      <c r="D72" s="310"/>
      <c r="E72" s="4"/>
      <c r="F72" s="4"/>
    </row>
    <row r="73" spans="1:6" ht="112" x14ac:dyDescent="0.2">
      <c r="A73" s="419"/>
      <c r="B73" s="416" t="s">
        <v>643</v>
      </c>
      <c r="C73" s="309"/>
      <c r="D73" s="310"/>
      <c r="E73" s="4"/>
      <c r="F73" s="4"/>
    </row>
    <row r="74" spans="1:6" ht="56" x14ac:dyDescent="0.2">
      <c r="A74" s="419"/>
      <c r="B74" s="416" t="s">
        <v>220</v>
      </c>
      <c r="C74" s="309"/>
      <c r="D74" s="310"/>
      <c r="E74" s="4"/>
      <c r="F74" s="4"/>
    </row>
    <row r="75" spans="1:6" x14ac:dyDescent="0.2">
      <c r="A75" s="419"/>
      <c r="B75" s="421" t="s">
        <v>221</v>
      </c>
      <c r="C75" s="309"/>
      <c r="D75" s="310"/>
      <c r="E75" s="4"/>
      <c r="F75" s="4"/>
    </row>
    <row r="76" spans="1:6" ht="70" x14ac:dyDescent="0.2">
      <c r="A76" s="419"/>
      <c r="B76" s="416" t="s">
        <v>222</v>
      </c>
      <c r="C76" s="309"/>
      <c r="D76" s="310"/>
      <c r="E76" s="4"/>
      <c r="F76" s="4"/>
    </row>
    <row r="77" spans="1:6" ht="42" x14ac:dyDescent="0.2">
      <c r="A77" s="419"/>
      <c r="B77" s="416" t="s">
        <v>223</v>
      </c>
      <c r="C77" s="309"/>
      <c r="D77" s="310"/>
      <c r="E77" s="4"/>
      <c r="F77" s="4"/>
    </row>
    <row r="78" spans="1:6" ht="98" x14ac:dyDescent="0.2">
      <c r="A78" s="419"/>
      <c r="B78" s="416" t="s">
        <v>224</v>
      </c>
      <c r="C78" s="309"/>
      <c r="D78" s="310"/>
      <c r="E78" s="4"/>
      <c r="F78" s="4"/>
    </row>
    <row r="79" spans="1:6" x14ac:dyDescent="0.2">
      <c r="A79" s="419"/>
      <c r="B79" s="421" t="s">
        <v>225</v>
      </c>
      <c r="C79" s="309"/>
      <c r="D79" s="310"/>
      <c r="E79" s="4"/>
      <c r="F79" s="4"/>
    </row>
    <row r="80" spans="1:6" ht="56" x14ac:dyDescent="0.2">
      <c r="A80" s="423"/>
      <c r="B80" s="412" t="s">
        <v>226</v>
      </c>
      <c r="C80" s="413"/>
      <c r="D80" s="424"/>
      <c r="E80" s="23"/>
      <c r="F80" s="4"/>
    </row>
    <row r="81" spans="1:6" ht="42" x14ac:dyDescent="0.2">
      <c r="A81" s="423"/>
      <c r="B81" s="428" t="s">
        <v>644</v>
      </c>
      <c r="C81" s="413"/>
      <c r="D81" s="424"/>
      <c r="E81" s="23"/>
      <c r="F81" s="4"/>
    </row>
    <row r="82" spans="1:6" x14ac:dyDescent="0.2">
      <c r="A82" s="429"/>
      <c r="B82" s="430" t="s">
        <v>227</v>
      </c>
      <c r="C82" s="431"/>
      <c r="D82" s="432"/>
      <c r="E82" s="433"/>
      <c r="F82" s="434"/>
    </row>
    <row r="83" spans="1:6" x14ac:dyDescent="0.2">
      <c r="A83" s="429"/>
      <c r="B83" s="430" t="s">
        <v>647</v>
      </c>
      <c r="C83" s="431"/>
      <c r="D83" s="432"/>
      <c r="E83" s="433"/>
      <c r="F83" s="434"/>
    </row>
    <row r="84" spans="1:6" x14ac:dyDescent="0.2">
      <c r="A84" s="429"/>
      <c r="B84" s="430" t="s">
        <v>228</v>
      </c>
      <c r="C84" s="431"/>
      <c r="D84" s="432"/>
      <c r="E84" s="433"/>
      <c r="F84" s="434"/>
    </row>
    <row r="85" spans="1:6" x14ac:dyDescent="0.2">
      <c r="A85" s="423"/>
      <c r="B85" s="326" t="s">
        <v>682</v>
      </c>
      <c r="C85" s="413" t="s">
        <v>20</v>
      </c>
      <c r="D85" s="424">
        <v>5</v>
      </c>
      <c r="E85" s="23"/>
      <c r="F85" s="4">
        <f>E85*D85</f>
        <v>0</v>
      </c>
    </row>
    <row r="86" spans="1:6" x14ac:dyDescent="0.2">
      <c r="A86" s="423"/>
      <c r="B86" s="326"/>
      <c r="C86" s="413"/>
      <c r="D86" s="424"/>
      <c r="E86" s="23"/>
      <c r="F86" s="4"/>
    </row>
    <row r="87" spans="1:6" x14ac:dyDescent="0.2">
      <c r="A87" s="429"/>
      <c r="B87" s="430" t="s">
        <v>229</v>
      </c>
      <c r="C87" s="431"/>
      <c r="D87" s="432"/>
      <c r="E87" s="433"/>
      <c r="F87" s="434"/>
    </row>
    <row r="88" spans="1:6" x14ac:dyDescent="0.2">
      <c r="A88" s="429"/>
      <c r="B88" s="430" t="s">
        <v>648</v>
      </c>
      <c r="C88" s="431"/>
      <c r="D88" s="432"/>
      <c r="E88" s="433"/>
      <c r="F88" s="434"/>
    </row>
    <row r="89" spans="1:6" x14ac:dyDescent="0.2">
      <c r="A89" s="429"/>
      <c r="B89" s="430" t="s">
        <v>230</v>
      </c>
      <c r="C89" s="431"/>
      <c r="D89" s="432"/>
      <c r="E89" s="433"/>
      <c r="F89" s="434"/>
    </row>
    <row r="90" spans="1:6" x14ac:dyDescent="0.2">
      <c r="A90" s="429"/>
      <c r="B90" s="430" t="s">
        <v>231</v>
      </c>
      <c r="C90" s="431"/>
      <c r="D90" s="432"/>
      <c r="E90" s="433"/>
      <c r="F90" s="434"/>
    </row>
    <row r="91" spans="1:6" x14ac:dyDescent="0.2">
      <c r="A91" s="423"/>
      <c r="B91" s="326" t="s">
        <v>683</v>
      </c>
      <c r="C91" s="413" t="s">
        <v>20</v>
      </c>
      <c r="D91" s="424">
        <v>6</v>
      </c>
      <c r="E91" s="23"/>
      <c r="F91" s="4">
        <f>E91*D91</f>
        <v>0</v>
      </c>
    </row>
    <row r="92" spans="1:6" x14ac:dyDescent="0.2">
      <c r="A92" s="423"/>
      <c r="B92" s="326"/>
      <c r="C92" s="413"/>
      <c r="D92" s="424"/>
      <c r="E92" s="23"/>
      <c r="F92" s="4"/>
    </row>
    <row r="93" spans="1:6" x14ac:dyDescent="0.2">
      <c r="A93" s="429"/>
      <c r="B93" s="430" t="s">
        <v>232</v>
      </c>
      <c r="C93" s="431"/>
      <c r="D93" s="432"/>
      <c r="E93" s="433"/>
      <c r="F93" s="434"/>
    </row>
    <row r="94" spans="1:6" x14ac:dyDescent="0.2">
      <c r="A94" s="429"/>
      <c r="B94" s="430" t="s">
        <v>649</v>
      </c>
      <c r="C94" s="431"/>
      <c r="D94" s="432"/>
      <c r="E94" s="433"/>
      <c r="F94" s="434"/>
    </row>
    <row r="95" spans="1:6" x14ac:dyDescent="0.2">
      <c r="A95" s="429"/>
      <c r="B95" s="430" t="s">
        <v>233</v>
      </c>
      <c r="C95" s="431"/>
      <c r="D95" s="432"/>
      <c r="E95" s="433"/>
      <c r="F95" s="434"/>
    </row>
    <row r="96" spans="1:6" x14ac:dyDescent="0.2">
      <c r="A96" s="429"/>
      <c r="B96" s="430" t="s">
        <v>234</v>
      </c>
      <c r="C96" s="431"/>
      <c r="D96" s="432"/>
      <c r="E96" s="433"/>
      <c r="F96" s="434"/>
    </row>
    <row r="97" spans="1:6" x14ac:dyDescent="0.2">
      <c r="A97" s="423"/>
      <c r="B97" s="326" t="s">
        <v>684</v>
      </c>
      <c r="C97" s="413" t="s">
        <v>20</v>
      </c>
      <c r="D97" s="424">
        <v>5</v>
      </c>
      <c r="E97" s="23"/>
      <c r="F97" s="4">
        <f>E97*D97</f>
        <v>0</v>
      </c>
    </row>
    <row r="98" spans="1:6" x14ac:dyDescent="0.2">
      <c r="A98" s="423"/>
      <c r="B98" s="326"/>
      <c r="C98" s="413"/>
      <c r="D98" s="424"/>
      <c r="E98" s="23"/>
      <c r="F98" s="4"/>
    </row>
    <row r="99" spans="1:6" x14ac:dyDescent="0.2">
      <c r="A99" s="429"/>
      <c r="B99" s="435"/>
      <c r="C99" s="431"/>
      <c r="D99" s="432"/>
      <c r="E99" s="433"/>
      <c r="F99" s="434"/>
    </row>
    <row r="100" spans="1:6" ht="42" x14ac:dyDescent="0.2">
      <c r="A100" s="408">
        <v>3</v>
      </c>
      <c r="B100" s="423" t="s">
        <v>235</v>
      </c>
      <c r="C100" s="418"/>
      <c r="D100" s="310"/>
      <c r="E100" s="4"/>
      <c r="F100" s="4"/>
    </row>
    <row r="101" spans="1:6" ht="42" x14ac:dyDescent="0.2">
      <c r="A101" s="423"/>
      <c r="B101" s="435" t="s">
        <v>352</v>
      </c>
      <c r="C101" s="413"/>
      <c r="D101" s="424"/>
      <c r="E101" s="23"/>
      <c r="F101" s="4"/>
    </row>
    <row r="102" spans="1:6" ht="70" x14ac:dyDescent="0.2">
      <c r="A102" s="423"/>
      <c r="B102" s="326" t="s">
        <v>236</v>
      </c>
      <c r="C102" s="413"/>
      <c r="D102" s="424"/>
      <c r="E102" s="23"/>
      <c r="F102" s="4"/>
    </row>
    <row r="103" spans="1:6" x14ac:dyDescent="0.2">
      <c r="A103" s="423"/>
      <c r="B103" s="326" t="s">
        <v>36</v>
      </c>
      <c r="C103" s="418"/>
      <c r="D103" s="310"/>
      <c r="E103" s="4"/>
      <c r="F103" s="4"/>
    </row>
    <row r="104" spans="1:6" ht="28" x14ac:dyDescent="0.2">
      <c r="A104" s="423"/>
      <c r="B104" s="412" t="s">
        <v>237</v>
      </c>
      <c r="C104" s="413"/>
      <c r="D104" s="424"/>
      <c r="E104" s="23"/>
      <c r="F104" s="4"/>
    </row>
    <row r="105" spans="1:6" ht="70" x14ac:dyDescent="0.2">
      <c r="A105" s="423"/>
      <c r="B105" s="412" t="s">
        <v>238</v>
      </c>
      <c r="C105" s="413"/>
      <c r="D105" s="424"/>
      <c r="E105" s="23"/>
      <c r="F105" s="4"/>
    </row>
    <row r="106" spans="1:6" ht="56" x14ac:dyDescent="0.2">
      <c r="A106" s="423"/>
      <c r="B106" s="326" t="s">
        <v>353</v>
      </c>
      <c r="C106" s="413"/>
      <c r="D106" s="424"/>
      <c r="E106" s="23"/>
      <c r="F106" s="4"/>
    </row>
    <row r="107" spans="1:6" ht="42" x14ac:dyDescent="0.2">
      <c r="A107" s="423"/>
      <c r="B107" s="326" t="s">
        <v>239</v>
      </c>
      <c r="C107" s="413"/>
      <c r="D107" s="424"/>
      <c r="E107" s="23"/>
      <c r="F107" s="4"/>
    </row>
    <row r="108" spans="1:6" ht="28" x14ac:dyDescent="0.2">
      <c r="A108" s="423"/>
      <c r="B108" s="326" t="s">
        <v>240</v>
      </c>
      <c r="C108" s="413"/>
      <c r="D108" s="424"/>
      <c r="E108" s="23"/>
      <c r="F108" s="4"/>
    </row>
    <row r="109" spans="1:6" x14ac:dyDescent="0.2">
      <c r="A109" s="423"/>
      <c r="B109" s="326" t="s">
        <v>241</v>
      </c>
      <c r="C109" s="413" t="s">
        <v>20</v>
      </c>
      <c r="D109" s="424">
        <v>11</v>
      </c>
      <c r="E109" s="4"/>
      <c r="F109" s="4">
        <f>E109*D109</f>
        <v>0</v>
      </c>
    </row>
    <row r="110" spans="1:6" x14ac:dyDescent="0.2">
      <c r="A110" s="436"/>
      <c r="B110" s="326"/>
      <c r="C110" s="413"/>
      <c r="D110" s="424"/>
      <c r="E110" s="4"/>
      <c r="F110" s="4"/>
    </row>
    <row r="111" spans="1:6" ht="28" x14ac:dyDescent="0.2">
      <c r="A111" s="436" t="s">
        <v>645</v>
      </c>
      <c r="B111" s="326" t="s">
        <v>646</v>
      </c>
      <c r="C111" s="409"/>
      <c r="D111" s="308"/>
      <c r="E111" s="409"/>
      <c r="F111" s="409"/>
    </row>
    <row r="112" spans="1:6" x14ac:dyDescent="0.2">
      <c r="A112" s="423"/>
      <c r="B112" s="326"/>
      <c r="C112" s="413"/>
      <c r="D112" s="424"/>
      <c r="E112" s="23"/>
      <c r="F112" s="4"/>
    </row>
    <row r="113" spans="1:6" ht="28" x14ac:dyDescent="0.2">
      <c r="A113" s="408">
        <v>4</v>
      </c>
      <c r="B113" s="437" t="s">
        <v>242</v>
      </c>
      <c r="C113" s="413"/>
      <c r="D113" s="424"/>
      <c r="E113" s="23"/>
      <c r="F113" s="4"/>
    </row>
    <row r="114" spans="1:6" ht="70" x14ac:dyDescent="0.2">
      <c r="A114" s="423"/>
      <c r="B114" s="412" t="s">
        <v>243</v>
      </c>
      <c r="C114" s="409"/>
      <c r="D114" s="308"/>
      <c r="E114" s="415"/>
      <c r="F114" s="415"/>
    </row>
    <row r="115" spans="1:6" x14ac:dyDescent="0.2">
      <c r="A115" s="436"/>
      <c r="B115" s="326"/>
      <c r="C115" s="413"/>
      <c r="D115" s="424"/>
      <c r="E115" s="4"/>
      <c r="F115" s="4"/>
    </row>
    <row r="116" spans="1:6" x14ac:dyDescent="0.2">
      <c r="A116" s="436"/>
      <c r="B116" s="326" t="s">
        <v>397</v>
      </c>
      <c r="C116" s="413" t="s">
        <v>20</v>
      </c>
      <c r="D116" s="424">
        <v>5</v>
      </c>
      <c r="E116" s="4"/>
      <c r="F116" s="4">
        <f>E116*D116</f>
        <v>0</v>
      </c>
    </row>
    <row r="117" spans="1:6" x14ac:dyDescent="0.2">
      <c r="A117" s="117"/>
      <c r="B117" s="107"/>
      <c r="C117" s="135"/>
      <c r="D117" s="22"/>
      <c r="E117" s="143"/>
      <c r="F117" s="4"/>
    </row>
    <row r="118" spans="1:6" x14ac:dyDescent="0.2">
      <c r="A118" s="117"/>
      <c r="B118" s="107"/>
      <c r="C118" s="135"/>
      <c r="D118" s="22"/>
      <c r="E118" s="143"/>
      <c r="F118" s="4"/>
    </row>
    <row r="119" spans="1:6" x14ac:dyDescent="0.2">
      <c r="A119" s="24" t="s">
        <v>363</v>
      </c>
      <c r="B119" s="86" t="s">
        <v>373</v>
      </c>
      <c r="C119" s="25"/>
      <c r="D119" s="26"/>
      <c r="E119" s="27"/>
      <c r="F119" s="27"/>
    </row>
    <row r="120" spans="1:6" ht="28" x14ac:dyDescent="0.2">
      <c r="A120" s="79" t="s">
        <v>356</v>
      </c>
      <c r="B120" s="9" t="s">
        <v>358</v>
      </c>
      <c r="C120" s="10"/>
      <c r="D120" s="11"/>
      <c r="E120" s="12"/>
      <c r="F120" s="12">
        <f>SUM(F9:F119)</f>
        <v>0</v>
      </c>
    </row>
  </sheetData>
  <sheetProtection password="DD2E" sheet="1" objects="1" scenarios="1"/>
  <phoneticPr fontId="6" type="noConversion"/>
  <pageMargins left="0.70000000000000007" right="0.70000000000000007" top="0.75000000000000011" bottom="0.75000000000000011" header="0.30000000000000004" footer="0.30000000000000004"/>
  <pageSetup paperSize="9" orientation="portrait" horizontalDpi="0" verticalDpi="0"/>
  <headerFooter>
    <oddHeader>&amp;L&amp;8ŠETNICA OD ULICE KRALJA TOMISLAVA DO SAVSKE  _x000D_k.č.br. 2550/2, 2550/7 k.o. Ivanić Grad&amp;C&amp;8TROŠKOVNIK&amp;R&amp;8B.  URBANA OPREMA</oddHeader>
    <oddFooter>&amp;Rstr.: &amp;P od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Zeros="0" view="pageBreakPreview" zoomScale="60" workbookViewId="0">
      <selection activeCell="D1" sqref="A1:D1048576"/>
    </sheetView>
  </sheetViews>
  <sheetFormatPr baseColWidth="10" defaultRowHeight="14" x14ac:dyDescent="0.2"/>
  <cols>
    <col min="1" max="1" width="10" customWidth="1"/>
    <col min="2" max="2" width="41" customWidth="1"/>
    <col min="3" max="5" width="9" customWidth="1"/>
    <col min="6" max="6" width="12" customWidth="1"/>
  </cols>
  <sheetData>
    <row r="1" spans="1:6" x14ac:dyDescent="0.2">
      <c r="A1" s="80" t="s">
        <v>325</v>
      </c>
      <c r="B1" s="80"/>
      <c r="C1" s="81" t="s">
        <v>326</v>
      </c>
      <c r="D1" s="81"/>
      <c r="E1" s="81" t="s">
        <v>327</v>
      </c>
      <c r="F1" s="81" t="s">
        <v>328</v>
      </c>
    </row>
    <row r="2" spans="1:6" x14ac:dyDescent="0.2">
      <c r="A2" s="80" t="s">
        <v>329</v>
      </c>
      <c r="B2" s="80" t="s">
        <v>330</v>
      </c>
      <c r="C2" s="81" t="s">
        <v>331</v>
      </c>
      <c r="D2" s="81" t="s">
        <v>10</v>
      </c>
      <c r="E2" s="81" t="s">
        <v>332</v>
      </c>
      <c r="F2" s="81" t="s">
        <v>332</v>
      </c>
    </row>
    <row r="3" spans="1:6" x14ac:dyDescent="0.2">
      <c r="A3" s="83"/>
      <c r="B3" s="83"/>
      <c r="C3" s="84"/>
      <c r="D3" s="84"/>
      <c r="E3" s="84"/>
      <c r="F3" s="84"/>
    </row>
    <row r="4" spans="1:6" ht="56" x14ac:dyDescent="0.2">
      <c r="A4" s="80" t="s">
        <v>360</v>
      </c>
      <c r="B4" s="153" t="s">
        <v>362</v>
      </c>
      <c r="C4" s="85"/>
      <c r="D4" s="85"/>
      <c r="E4" s="85"/>
      <c r="F4" s="85"/>
    </row>
    <row r="5" spans="1:6" x14ac:dyDescent="0.2">
      <c r="A5" s="83"/>
      <c r="B5" s="83"/>
      <c r="C5" s="84"/>
      <c r="D5" s="84"/>
      <c r="E5" s="84"/>
      <c r="F5" s="84"/>
    </row>
    <row r="6" spans="1:6" ht="28" x14ac:dyDescent="0.2">
      <c r="A6" s="80" t="s">
        <v>361</v>
      </c>
      <c r="B6" s="80" t="s">
        <v>663</v>
      </c>
      <c r="C6" s="81"/>
      <c r="D6" s="81"/>
      <c r="E6" s="81"/>
      <c r="F6" s="81"/>
    </row>
    <row r="7" spans="1:6" x14ac:dyDescent="0.2">
      <c r="A7" s="118"/>
      <c r="B7" s="119"/>
      <c r="C7" s="188"/>
      <c r="D7" s="122"/>
      <c r="E7" s="123"/>
      <c r="F7" s="123"/>
    </row>
    <row r="8" spans="1:6" ht="56" x14ac:dyDescent="0.2">
      <c r="A8" s="118"/>
      <c r="B8" s="119" t="s">
        <v>394</v>
      </c>
      <c r="C8" s="188"/>
      <c r="D8" s="122"/>
      <c r="E8" s="123"/>
      <c r="F8" s="123"/>
    </row>
    <row r="9" spans="1:6" ht="95" customHeight="1" x14ac:dyDescent="0.2">
      <c r="A9" s="119" t="s">
        <v>340</v>
      </c>
      <c r="B9" s="5" t="s">
        <v>393</v>
      </c>
      <c r="C9" s="188"/>
      <c r="D9" s="122"/>
      <c r="E9" s="123"/>
      <c r="F9" s="123"/>
    </row>
    <row r="10" spans="1:6" ht="78" customHeight="1" x14ac:dyDescent="0.2">
      <c r="A10" s="119" t="s">
        <v>341</v>
      </c>
      <c r="B10" s="221" t="s">
        <v>533</v>
      </c>
      <c r="C10" s="188"/>
      <c r="D10" s="122"/>
      <c r="E10" s="123"/>
      <c r="F10" s="123"/>
    </row>
    <row r="11" spans="1:6" ht="52" customHeight="1" x14ac:dyDescent="0.2">
      <c r="A11" s="119" t="s">
        <v>342</v>
      </c>
      <c r="B11" s="5" t="s">
        <v>140</v>
      </c>
      <c r="C11" s="188"/>
      <c r="D11" s="122"/>
      <c r="E11" s="123"/>
      <c r="F11" s="123"/>
    </row>
    <row r="12" spans="1:6" ht="71" customHeight="1" x14ac:dyDescent="0.2">
      <c r="A12" s="119" t="s">
        <v>343</v>
      </c>
      <c r="B12" s="5" t="s">
        <v>141</v>
      </c>
      <c r="C12" s="188"/>
      <c r="D12" s="122"/>
      <c r="E12" s="123"/>
      <c r="F12" s="123"/>
    </row>
    <row r="13" spans="1:6" ht="89" customHeight="1" x14ac:dyDescent="0.2">
      <c r="A13" s="119" t="s">
        <v>344</v>
      </c>
      <c r="B13" s="5" t="s">
        <v>142</v>
      </c>
      <c r="C13" s="188"/>
      <c r="D13" s="122"/>
      <c r="E13" s="123"/>
      <c r="F13" s="123"/>
    </row>
    <row r="14" spans="1:6" ht="28" x14ac:dyDescent="0.2">
      <c r="A14" s="120" t="s">
        <v>345</v>
      </c>
      <c r="B14" s="191" t="s">
        <v>143</v>
      </c>
      <c r="C14" s="151"/>
      <c r="D14" s="151"/>
      <c r="E14" s="189"/>
      <c r="F14" s="189"/>
    </row>
    <row r="15" spans="1:6" ht="35" customHeight="1" x14ac:dyDescent="0.2">
      <c r="A15" s="118"/>
      <c r="B15" s="13" t="s">
        <v>144</v>
      </c>
      <c r="C15" s="188"/>
      <c r="D15" s="122"/>
      <c r="E15" s="123"/>
      <c r="F15" s="123"/>
    </row>
    <row r="16" spans="1:6" ht="64" customHeight="1" x14ac:dyDescent="0.2">
      <c r="A16" s="118"/>
      <c r="B16" s="13" t="s">
        <v>145</v>
      </c>
      <c r="C16" s="188"/>
      <c r="D16" s="122"/>
      <c r="E16" s="123"/>
      <c r="F16" s="123"/>
    </row>
    <row r="17" spans="1:6" ht="54" customHeight="1" x14ac:dyDescent="0.2">
      <c r="A17" s="118"/>
      <c r="B17" s="13" t="s">
        <v>146</v>
      </c>
      <c r="C17" s="188"/>
      <c r="D17" s="122"/>
      <c r="E17" s="123"/>
      <c r="F17" s="123"/>
    </row>
    <row r="18" spans="1:6" ht="23" customHeight="1" x14ac:dyDescent="0.2">
      <c r="A18" s="118"/>
      <c r="B18" s="13" t="s">
        <v>147</v>
      </c>
      <c r="C18" s="188"/>
      <c r="D18" s="122"/>
      <c r="E18" s="123"/>
      <c r="F18" s="123"/>
    </row>
    <row r="19" spans="1:6" ht="36" customHeight="1" x14ac:dyDescent="0.2">
      <c r="A19" s="118"/>
      <c r="B19" s="13" t="s">
        <v>148</v>
      </c>
      <c r="C19" s="188"/>
      <c r="D19" s="122"/>
      <c r="E19" s="123"/>
      <c r="F19" s="123"/>
    </row>
    <row r="20" spans="1:6" x14ac:dyDescent="0.2">
      <c r="A20" s="121"/>
      <c r="B20" s="5"/>
      <c r="C20" s="21"/>
      <c r="D20" s="22"/>
      <c r="E20" s="23"/>
      <c r="F20" s="23"/>
    </row>
    <row r="21" spans="1:6" x14ac:dyDescent="0.2">
      <c r="A21" s="115"/>
      <c r="B21" s="115"/>
      <c r="C21" s="197"/>
      <c r="D21" s="198"/>
      <c r="E21" s="199"/>
      <c r="F21" s="199"/>
    </row>
    <row r="22" spans="1:6" ht="28" x14ac:dyDescent="0.2">
      <c r="A22" s="115"/>
      <c r="B22" s="115" t="s">
        <v>139</v>
      </c>
      <c r="C22" s="197"/>
      <c r="D22" s="198"/>
      <c r="E22" s="199"/>
      <c r="F22" s="199"/>
    </row>
    <row r="23" spans="1:6" ht="253" customHeight="1" x14ac:dyDescent="0.2">
      <c r="A23" s="119" t="s">
        <v>340</v>
      </c>
      <c r="B23" s="103" t="s">
        <v>155</v>
      </c>
      <c r="C23" s="135"/>
      <c r="D23" s="144"/>
      <c r="E23" s="199"/>
      <c r="F23" s="199"/>
    </row>
    <row r="24" spans="1:6" ht="64" customHeight="1" x14ac:dyDescent="0.2">
      <c r="A24" s="119" t="s">
        <v>341</v>
      </c>
      <c r="B24" s="92" t="s">
        <v>156</v>
      </c>
      <c r="C24" s="135"/>
      <c r="D24" s="144"/>
      <c r="E24" s="143"/>
      <c r="F24" s="143"/>
    </row>
    <row r="25" spans="1:6" ht="47" customHeight="1" x14ac:dyDescent="0.2">
      <c r="A25" s="119" t="s">
        <v>342</v>
      </c>
      <c r="B25" s="104" t="s">
        <v>157</v>
      </c>
      <c r="C25" s="135"/>
      <c r="D25" s="144"/>
      <c r="E25" s="143"/>
      <c r="F25" s="143"/>
    </row>
    <row r="26" spans="1:6" ht="80" customHeight="1" x14ac:dyDescent="0.2">
      <c r="A26" s="119" t="s">
        <v>343</v>
      </c>
      <c r="B26" s="104" t="s">
        <v>158</v>
      </c>
      <c r="C26" s="135"/>
      <c r="D26" s="144"/>
      <c r="E26" s="143"/>
      <c r="F26" s="143"/>
    </row>
    <row r="27" spans="1:6" x14ac:dyDescent="0.2">
      <c r="A27" s="119"/>
      <c r="B27" s="104"/>
      <c r="C27" s="135"/>
      <c r="D27" s="144"/>
      <c r="E27" s="143"/>
      <c r="F27" s="143"/>
    </row>
    <row r="28" spans="1:6" x14ac:dyDescent="0.2">
      <c r="A28" s="401">
        <v>1</v>
      </c>
      <c r="B28" s="91" t="s">
        <v>159</v>
      </c>
      <c r="C28" s="135"/>
      <c r="D28" s="144"/>
      <c r="E28" s="143"/>
      <c r="F28" s="143"/>
    </row>
    <row r="29" spans="1:6" x14ac:dyDescent="0.2">
      <c r="A29" s="87"/>
      <c r="B29" s="93" t="s">
        <v>160</v>
      </c>
      <c r="C29" s="135"/>
      <c r="D29" s="144"/>
      <c r="E29" s="143"/>
      <c r="F29" s="143"/>
    </row>
    <row r="30" spans="1:6" ht="50" customHeight="1" x14ac:dyDescent="0.2">
      <c r="A30" s="115"/>
      <c r="B30" s="103" t="s">
        <v>161</v>
      </c>
      <c r="C30" s="197"/>
      <c r="D30" s="198"/>
      <c r="E30" s="199"/>
      <c r="F30" s="199"/>
    </row>
    <row r="31" spans="1:6" ht="45" customHeight="1" x14ac:dyDescent="0.2">
      <c r="A31" s="115"/>
      <c r="B31" s="103" t="s">
        <v>162</v>
      </c>
      <c r="C31" s="197"/>
      <c r="D31" s="198"/>
      <c r="E31" s="199"/>
      <c r="F31" s="199"/>
    </row>
    <row r="32" spans="1:6" ht="54" customHeight="1" x14ac:dyDescent="0.2">
      <c r="A32" s="115"/>
      <c r="B32" s="103" t="s">
        <v>163</v>
      </c>
      <c r="C32" s="197"/>
      <c r="D32" s="198"/>
      <c r="E32" s="199"/>
      <c r="F32" s="199"/>
    </row>
    <row r="33" spans="1:6" ht="49" customHeight="1" x14ac:dyDescent="0.2">
      <c r="A33" s="115"/>
      <c r="B33" s="103" t="s">
        <v>164</v>
      </c>
      <c r="C33" s="197"/>
      <c r="D33" s="198"/>
      <c r="E33" s="199"/>
      <c r="F33" s="199"/>
    </row>
    <row r="34" spans="1:6" ht="29" customHeight="1" x14ac:dyDescent="0.2">
      <c r="A34" s="103"/>
      <c r="B34" s="103" t="s">
        <v>165</v>
      </c>
      <c r="C34" s="99"/>
      <c r="D34" s="200"/>
      <c r="E34" s="142"/>
      <c r="F34" s="142"/>
    </row>
    <row r="35" spans="1:6" ht="57" customHeight="1" x14ac:dyDescent="0.2">
      <c r="A35" s="103"/>
      <c r="B35" s="103" t="s">
        <v>166</v>
      </c>
      <c r="C35" s="99"/>
      <c r="D35" s="200"/>
      <c r="E35" s="142"/>
      <c r="F35" s="142"/>
    </row>
    <row r="36" spans="1:6" ht="47" customHeight="1" x14ac:dyDescent="0.2">
      <c r="A36" s="103"/>
      <c r="B36" s="103" t="s">
        <v>167</v>
      </c>
      <c r="C36" s="99"/>
      <c r="D36" s="200"/>
      <c r="E36" s="142"/>
      <c r="F36" s="142"/>
    </row>
    <row r="37" spans="1:6" ht="30" customHeight="1" x14ac:dyDescent="0.2">
      <c r="A37" s="103"/>
      <c r="B37" s="103" t="s">
        <v>168</v>
      </c>
      <c r="C37" s="99"/>
      <c r="D37" s="200"/>
      <c r="E37" s="142"/>
      <c r="F37" s="142"/>
    </row>
    <row r="38" spans="1:6" ht="14" customHeight="1" x14ac:dyDescent="0.2">
      <c r="A38" s="147"/>
      <c r="B38" s="315" t="s">
        <v>397</v>
      </c>
      <c r="C38" s="190"/>
      <c r="D38" s="124"/>
      <c r="E38" s="125"/>
      <c r="F38" s="125"/>
    </row>
    <row r="39" spans="1:6" ht="28" x14ac:dyDescent="0.2">
      <c r="A39" s="103"/>
      <c r="B39" s="201" t="s">
        <v>542</v>
      </c>
      <c r="C39" s="99"/>
      <c r="D39" s="200"/>
      <c r="E39" s="142"/>
      <c r="F39" s="142"/>
    </row>
    <row r="40" spans="1:6" ht="26" customHeight="1" x14ac:dyDescent="0.2">
      <c r="A40" s="103"/>
      <c r="B40" s="203" t="s">
        <v>626</v>
      </c>
      <c r="C40" s="204" t="s">
        <v>20</v>
      </c>
      <c r="D40" s="405">
        <v>23</v>
      </c>
      <c r="E40" s="23"/>
      <c r="F40" s="23">
        <f>E40*D40</f>
        <v>0</v>
      </c>
    </row>
    <row r="41" spans="1:6" x14ac:dyDescent="0.2">
      <c r="A41" s="103"/>
      <c r="B41" s="111"/>
      <c r="C41" s="202"/>
      <c r="D41" s="141"/>
      <c r="E41" s="23"/>
      <c r="F41" s="23"/>
    </row>
    <row r="42" spans="1:6" x14ac:dyDescent="0.2">
      <c r="A42" s="401">
        <v>2</v>
      </c>
      <c r="B42" s="91" t="s">
        <v>539</v>
      </c>
      <c r="C42" s="135"/>
      <c r="D42" s="144"/>
      <c r="E42" s="143"/>
      <c r="F42" s="143"/>
    </row>
    <row r="43" spans="1:6" ht="124" customHeight="1" x14ac:dyDescent="0.2">
      <c r="A43" s="192"/>
      <c r="B43" s="92" t="s">
        <v>541</v>
      </c>
      <c r="C43" s="135"/>
      <c r="D43" s="144"/>
      <c r="E43" s="143"/>
      <c r="F43" s="143"/>
    </row>
    <row r="44" spans="1:6" ht="28" x14ac:dyDescent="0.2">
      <c r="A44" s="192"/>
      <c r="B44" s="315" t="s">
        <v>397</v>
      </c>
      <c r="C44" s="135"/>
      <c r="D44" s="144"/>
      <c r="E44" s="143"/>
      <c r="F44" s="143"/>
    </row>
    <row r="45" spans="1:6" ht="28" x14ac:dyDescent="0.2">
      <c r="A45" s="103"/>
      <c r="B45" s="201" t="s">
        <v>542</v>
      </c>
      <c r="C45" s="99"/>
      <c r="D45" s="200"/>
      <c r="E45" s="142"/>
      <c r="F45" s="142"/>
    </row>
    <row r="46" spans="1:6" ht="25" customHeight="1" x14ac:dyDescent="0.2">
      <c r="A46" s="316"/>
      <c r="B46" s="5" t="s">
        <v>543</v>
      </c>
      <c r="C46" s="317" t="s">
        <v>20</v>
      </c>
      <c r="D46" s="22">
        <v>7</v>
      </c>
      <c r="E46" s="23"/>
      <c r="F46" s="23">
        <f>E46*D46</f>
        <v>0</v>
      </c>
    </row>
    <row r="47" spans="1:6" ht="24" customHeight="1" x14ac:dyDescent="0.2">
      <c r="A47" s="316"/>
      <c r="B47" s="5" t="s">
        <v>544</v>
      </c>
      <c r="C47" s="317" t="s">
        <v>20</v>
      </c>
      <c r="D47" s="22">
        <v>7</v>
      </c>
      <c r="E47" s="23"/>
      <c r="F47" s="23">
        <f>E47*D47</f>
        <v>0</v>
      </c>
    </row>
    <row r="48" spans="1:6" x14ac:dyDescent="0.2">
      <c r="A48" s="103"/>
      <c r="B48" s="111"/>
      <c r="C48" s="202"/>
      <c r="D48" s="141"/>
      <c r="E48" s="23"/>
      <c r="F48" s="23"/>
    </row>
    <row r="49" spans="1:6" x14ac:dyDescent="0.2">
      <c r="A49" s="401">
        <v>3</v>
      </c>
      <c r="B49" s="91" t="s">
        <v>540</v>
      </c>
      <c r="C49" s="135"/>
      <c r="D49" s="144"/>
      <c r="E49" s="143"/>
      <c r="F49" s="143"/>
    </row>
    <row r="50" spans="1:6" ht="118" customHeight="1" x14ac:dyDescent="0.2">
      <c r="A50" s="192"/>
      <c r="B50" s="92" t="s">
        <v>541</v>
      </c>
      <c r="C50" s="135"/>
      <c r="D50" s="144"/>
      <c r="E50" s="143"/>
      <c r="F50" s="143"/>
    </row>
    <row r="51" spans="1:6" ht="28" x14ac:dyDescent="0.2">
      <c r="A51" s="192"/>
      <c r="B51" s="315" t="s">
        <v>397</v>
      </c>
      <c r="C51" s="135"/>
      <c r="D51" s="144"/>
      <c r="E51" s="143"/>
      <c r="F51" s="143"/>
    </row>
    <row r="52" spans="1:6" ht="28" x14ac:dyDescent="0.2">
      <c r="A52" s="103"/>
      <c r="B52" s="201" t="s">
        <v>538</v>
      </c>
      <c r="C52" s="99"/>
      <c r="D52" s="200"/>
      <c r="E52" s="142"/>
      <c r="F52" s="142"/>
    </row>
    <row r="53" spans="1:6" x14ac:dyDescent="0.2">
      <c r="A53" s="316"/>
      <c r="B53" s="318" t="s">
        <v>545</v>
      </c>
      <c r="C53" s="321" t="s">
        <v>20</v>
      </c>
      <c r="D53" s="322">
        <v>45</v>
      </c>
      <c r="E53" s="219"/>
      <c r="F53" s="219">
        <f>E53*D53</f>
        <v>0</v>
      </c>
    </row>
    <row r="54" spans="1:6" ht="36" customHeight="1" x14ac:dyDescent="0.2">
      <c r="A54" s="316"/>
      <c r="B54" s="319" t="s">
        <v>546</v>
      </c>
      <c r="C54" s="321" t="s">
        <v>20</v>
      </c>
      <c r="D54" s="322">
        <v>45</v>
      </c>
      <c r="E54" s="219"/>
      <c r="F54" s="219">
        <f>E54*D54</f>
        <v>0</v>
      </c>
    </row>
    <row r="55" spans="1:6" x14ac:dyDescent="0.2">
      <c r="A55" s="316"/>
      <c r="B55" s="318" t="s">
        <v>534</v>
      </c>
      <c r="C55" s="321" t="s">
        <v>20</v>
      </c>
      <c r="D55" s="322">
        <v>60</v>
      </c>
      <c r="E55" s="219"/>
      <c r="F55" s="219">
        <f>E55*D55</f>
        <v>0</v>
      </c>
    </row>
    <row r="56" spans="1:6" x14ac:dyDescent="0.2">
      <c r="A56" s="103"/>
      <c r="B56" s="103"/>
      <c r="C56" s="99"/>
      <c r="D56" s="200"/>
      <c r="E56" s="142"/>
      <c r="F56" s="142"/>
    </row>
    <row r="57" spans="1:6" ht="57" customHeight="1" x14ac:dyDescent="0.2">
      <c r="A57" s="401">
        <v>4</v>
      </c>
      <c r="B57" s="233" t="s">
        <v>536</v>
      </c>
      <c r="C57" s="217"/>
      <c r="D57" s="218"/>
      <c r="E57" s="219"/>
      <c r="F57" s="219"/>
    </row>
    <row r="58" spans="1:6" ht="107" customHeight="1" x14ac:dyDescent="0.2">
      <c r="A58" s="220"/>
      <c r="B58" s="406" t="s">
        <v>151</v>
      </c>
      <c r="C58" s="407"/>
      <c r="D58" s="235"/>
      <c r="E58" s="219"/>
      <c r="F58" s="219"/>
    </row>
    <row r="59" spans="1:6" ht="76" customHeight="1" x14ac:dyDescent="0.2">
      <c r="A59" s="230"/>
      <c r="B59" s="221" t="s">
        <v>153</v>
      </c>
      <c r="C59" s="217"/>
      <c r="D59" s="235"/>
      <c r="E59" s="219"/>
      <c r="F59" s="219"/>
    </row>
    <row r="60" spans="1:6" ht="44" customHeight="1" x14ac:dyDescent="0.2">
      <c r="A60" s="231"/>
      <c r="B60" s="221" t="s">
        <v>537</v>
      </c>
      <c r="C60" s="407" t="s">
        <v>152</v>
      </c>
      <c r="D60" s="235">
        <f>1149.8/2</f>
        <v>574.9</v>
      </c>
      <c r="E60" s="219"/>
      <c r="F60" s="219">
        <f>E60*D60</f>
        <v>0</v>
      </c>
    </row>
    <row r="61" spans="1:6" x14ac:dyDescent="0.2">
      <c r="A61" s="78"/>
      <c r="B61" s="193"/>
      <c r="C61" s="204"/>
      <c r="D61" s="124"/>
      <c r="E61" s="23"/>
      <c r="F61" s="23"/>
    </row>
    <row r="62" spans="1:6" ht="24" customHeight="1" x14ac:dyDescent="0.2">
      <c r="A62" s="401">
        <v>5</v>
      </c>
      <c r="B62" s="233" t="s">
        <v>624</v>
      </c>
      <c r="C62" s="217"/>
      <c r="D62" s="218"/>
      <c r="E62" s="219"/>
      <c r="F62" s="219"/>
    </row>
    <row r="63" spans="1:6" ht="126" customHeight="1" x14ac:dyDescent="0.2">
      <c r="A63" s="314"/>
      <c r="B63" s="404" t="s">
        <v>535</v>
      </c>
      <c r="C63" s="225"/>
      <c r="D63" s="225"/>
      <c r="E63" s="224"/>
      <c r="F63" s="224"/>
    </row>
    <row r="64" spans="1:6" ht="28" x14ac:dyDescent="0.2">
      <c r="A64" s="403"/>
      <c r="B64" s="221" t="s">
        <v>397</v>
      </c>
      <c r="C64" s="217" t="s">
        <v>20</v>
      </c>
      <c r="D64" s="218">
        <v>4</v>
      </c>
      <c r="E64" s="219"/>
      <c r="F64" s="219">
        <f>E64*D64</f>
        <v>0</v>
      </c>
    </row>
    <row r="65" spans="1:6" x14ac:dyDescent="0.2">
      <c r="A65" s="403"/>
      <c r="B65" s="221"/>
      <c r="C65" s="217"/>
      <c r="D65" s="218"/>
      <c r="E65" s="219"/>
      <c r="F65" s="219"/>
    </row>
    <row r="66" spans="1:6" ht="42" x14ac:dyDescent="0.2">
      <c r="A66" s="401">
        <v>6</v>
      </c>
      <c r="B66" s="19" t="s">
        <v>171</v>
      </c>
      <c r="C66" s="188"/>
      <c r="D66" s="122"/>
      <c r="E66" s="123"/>
      <c r="F66" s="123"/>
    </row>
    <row r="67" spans="1:6" ht="79" customHeight="1" x14ac:dyDescent="0.2">
      <c r="A67" s="20"/>
      <c r="B67" s="86" t="s">
        <v>172</v>
      </c>
      <c r="C67" s="21"/>
      <c r="D67" s="22"/>
      <c r="E67" s="23"/>
      <c r="F67" s="23"/>
    </row>
    <row r="68" spans="1:6" ht="136" customHeight="1" x14ac:dyDescent="0.2">
      <c r="A68" s="118"/>
      <c r="B68" s="111" t="s">
        <v>275</v>
      </c>
      <c r="C68" s="21"/>
      <c r="D68" s="22"/>
      <c r="E68" s="23"/>
      <c r="F68" s="23"/>
    </row>
    <row r="69" spans="1:6" ht="42" x14ac:dyDescent="0.2">
      <c r="A69" s="78"/>
      <c r="B69" s="193" t="s">
        <v>289</v>
      </c>
      <c r="C69" s="204" t="s">
        <v>261</v>
      </c>
      <c r="D69" s="124">
        <v>1</v>
      </c>
      <c r="E69" s="23"/>
      <c r="F69" s="23">
        <f>E69*D69</f>
        <v>0</v>
      </c>
    </row>
    <row r="70" spans="1:6" x14ac:dyDescent="0.2">
      <c r="A70" s="78"/>
      <c r="B70" s="193"/>
      <c r="C70" s="204"/>
      <c r="D70" s="124"/>
      <c r="E70" s="23"/>
      <c r="F70" s="23"/>
    </row>
    <row r="71" spans="1:6" x14ac:dyDescent="0.2">
      <c r="A71" s="78"/>
      <c r="B71" s="193"/>
      <c r="C71" s="204"/>
      <c r="D71" s="124"/>
      <c r="E71" s="23"/>
      <c r="F71" s="23"/>
    </row>
    <row r="72" spans="1:6" ht="28" x14ac:dyDescent="0.2">
      <c r="A72" s="20" t="s">
        <v>360</v>
      </c>
      <c r="B72" s="88" t="s">
        <v>373</v>
      </c>
      <c r="C72" s="21"/>
      <c r="D72" s="22"/>
      <c r="E72" s="23"/>
      <c r="F72" s="105"/>
    </row>
    <row r="73" spans="1:6" ht="28" x14ac:dyDescent="0.2">
      <c r="A73" s="194" t="s">
        <v>664</v>
      </c>
      <c r="B73" s="194" t="s">
        <v>665</v>
      </c>
      <c r="C73" s="195"/>
      <c r="D73" s="196"/>
      <c r="E73" s="196"/>
      <c r="F73" s="196">
        <f>SUM(F23:F69)</f>
        <v>0</v>
      </c>
    </row>
  </sheetData>
  <sheetProtection password="DD2E" sheet="1" objects="1" scenarios="1"/>
  <phoneticPr fontId="6" type="noConversion"/>
  <pageMargins left="0.70000000000000007" right="0.70000000000000007" top="0.75000000000000011" bottom="0.75000000000000011" header="0.30000000000000004" footer="0.30000000000000004"/>
  <pageSetup paperSize="9" orientation="portrait" horizontalDpi="0" verticalDpi="0"/>
  <headerFooter>
    <oddHeader>&amp;L&amp;8ŠETNICA OD ULICE KRALJA TOMISLAVA DO SAVSKE  _x000D_k.č.br. 2550/2, 2550/7 k.o. Ivanić Grad&amp;C&amp;8TROŠKOVNIK&amp;R&amp;8C.  KRAJOBRAZ</oddHeader>
    <oddFooter>&amp;Rstr.: &amp;P od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showZeros="0" view="pageBreakPreview" zoomScale="60" zoomScalePageLayoutView="114" workbookViewId="0">
      <selection activeCell="D1" sqref="A1:D1048576"/>
    </sheetView>
  </sheetViews>
  <sheetFormatPr baseColWidth="10" defaultRowHeight="14" x14ac:dyDescent="0.2"/>
  <cols>
    <col min="1" max="1" width="10" customWidth="1"/>
    <col min="2" max="2" width="41" customWidth="1"/>
    <col min="3" max="3" width="9" customWidth="1"/>
    <col min="4" max="4" width="9" style="513" customWidth="1"/>
    <col min="5" max="5" width="9" customWidth="1"/>
    <col min="6" max="6" width="12" customWidth="1"/>
  </cols>
  <sheetData>
    <row r="1" spans="1:6" x14ac:dyDescent="0.2">
      <c r="A1" s="80" t="s">
        <v>325</v>
      </c>
      <c r="B1" s="80"/>
      <c r="C1" s="148" t="s">
        <v>326</v>
      </c>
      <c r="D1" s="337"/>
      <c r="E1" s="337" t="s">
        <v>327</v>
      </c>
      <c r="F1" s="148" t="s">
        <v>328</v>
      </c>
    </row>
    <row r="2" spans="1:6" x14ac:dyDescent="0.2">
      <c r="A2" s="80" t="s">
        <v>329</v>
      </c>
      <c r="B2" s="80" t="s">
        <v>330</v>
      </c>
      <c r="C2" s="148" t="s">
        <v>331</v>
      </c>
      <c r="D2" s="337" t="s">
        <v>10</v>
      </c>
      <c r="E2" s="337" t="s">
        <v>332</v>
      </c>
      <c r="F2" s="148" t="s">
        <v>332</v>
      </c>
    </row>
    <row r="3" spans="1:6" x14ac:dyDescent="0.2">
      <c r="A3" s="83"/>
      <c r="B3" s="83"/>
      <c r="C3" s="149"/>
      <c r="D3" s="338"/>
      <c r="E3" s="338"/>
      <c r="F3" s="149"/>
    </row>
    <row r="4" spans="1:6" ht="20" customHeight="1" x14ac:dyDescent="0.2">
      <c r="A4" s="80" t="s">
        <v>395</v>
      </c>
      <c r="B4" s="153" t="s">
        <v>396</v>
      </c>
      <c r="C4" s="150"/>
      <c r="D4" s="339"/>
      <c r="E4" s="339"/>
      <c r="F4" s="150"/>
    </row>
    <row r="5" spans="1:6" x14ac:dyDescent="0.2">
      <c r="A5" s="83"/>
      <c r="B5" s="83"/>
      <c r="C5" s="149"/>
      <c r="D5" s="338"/>
      <c r="E5" s="338"/>
      <c r="F5" s="149"/>
    </row>
    <row r="6" spans="1:6" ht="20" customHeight="1" x14ac:dyDescent="0.2">
      <c r="A6" s="80" t="s">
        <v>399</v>
      </c>
      <c r="B6" s="80" t="s">
        <v>557</v>
      </c>
      <c r="C6" s="148"/>
      <c r="D6" s="337"/>
      <c r="E6" s="337"/>
      <c r="F6" s="148"/>
    </row>
    <row r="7" spans="1:6" x14ac:dyDescent="0.2">
      <c r="A7" s="156"/>
      <c r="B7" s="168"/>
      <c r="C7" s="346"/>
      <c r="D7" s="162"/>
      <c r="E7" s="162"/>
      <c r="F7" s="341"/>
    </row>
    <row r="8" spans="1:6" ht="107" customHeight="1" x14ac:dyDescent="0.2">
      <c r="A8" s="166" t="s">
        <v>559</v>
      </c>
      <c r="B8" s="320" t="s">
        <v>556</v>
      </c>
      <c r="C8" s="342"/>
      <c r="D8" s="174"/>
      <c r="E8" s="160"/>
      <c r="F8" s="487"/>
    </row>
    <row r="9" spans="1:6" ht="117" customHeight="1" x14ac:dyDescent="0.2">
      <c r="A9" s="166" t="s">
        <v>560</v>
      </c>
      <c r="B9" s="320" t="s">
        <v>667</v>
      </c>
      <c r="C9" s="342"/>
      <c r="D9" s="174"/>
      <c r="E9" s="160"/>
      <c r="F9" s="487"/>
    </row>
    <row r="10" spans="1:6" ht="115" customHeight="1" x14ac:dyDescent="0.2">
      <c r="A10" s="166" t="s">
        <v>668</v>
      </c>
      <c r="B10" s="320" t="s">
        <v>558</v>
      </c>
      <c r="C10" s="342"/>
      <c r="D10" s="174"/>
      <c r="E10" s="160"/>
      <c r="F10" s="487"/>
    </row>
    <row r="11" spans="1:6" ht="107" customHeight="1" x14ac:dyDescent="0.2">
      <c r="A11" s="166" t="s">
        <v>670</v>
      </c>
      <c r="B11" s="164" t="s">
        <v>669</v>
      </c>
      <c r="C11" s="347"/>
      <c r="D11" s="159"/>
      <c r="E11" s="174"/>
      <c r="F11" s="487"/>
    </row>
    <row r="12" spans="1:6" x14ac:dyDescent="0.2">
      <c r="A12" s="157"/>
      <c r="B12" s="462"/>
      <c r="C12" s="347"/>
      <c r="D12" s="159"/>
      <c r="E12" s="174"/>
      <c r="F12" s="487"/>
    </row>
    <row r="13" spans="1:6" ht="65" customHeight="1" x14ac:dyDescent="0.2">
      <c r="A13" s="155">
        <v>1</v>
      </c>
      <c r="B13" s="5" t="s">
        <v>547</v>
      </c>
      <c r="C13" s="342"/>
      <c r="D13" s="162"/>
      <c r="E13" s="161"/>
      <c r="F13" s="342"/>
    </row>
    <row r="14" spans="1:6" x14ac:dyDescent="0.2">
      <c r="A14" s="163"/>
      <c r="B14" s="164" t="s">
        <v>400</v>
      </c>
      <c r="C14" s="342" t="s">
        <v>76</v>
      </c>
      <c r="D14" s="502">
        <v>5</v>
      </c>
      <c r="E14" s="183"/>
      <c r="F14" s="152">
        <f>E14*D14</f>
        <v>0</v>
      </c>
    </row>
    <row r="15" spans="1:6" x14ac:dyDescent="0.2">
      <c r="A15" s="157"/>
      <c r="B15" s="166"/>
      <c r="C15" s="347"/>
      <c r="D15" s="504"/>
      <c r="E15" s="345"/>
      <c r="F15" s="152"/>
    </row>
    <row r="16" spans="1:6" ht="116" customHeight="1" x14ac:dyDescent="0.2">
      <c r="A16" s="155">
        <v>2</v>
      </c>
      <c r="B16" s="5" t="s">
        <v>603</v>
      </c>
      <c r="C16" s="342"/>
      <c r="D16" s="502"/>
      <c r="E16" s="175"/>
      <c r="F16" s="152"/>
    </row>
    <row r="17" spans="1:6" ht="64" customHeight="1" x14ac:dyDescent="0.2">
      <c r="A17" s="155"/>
      <c r="B17" s="5" t="s">
        <v>604</v>
      </c>
      <c r="C17" s="342"/>
      <c r="D17" s="502"/>
      <c r="E17" s="175"/>
      <c r="F17" s="152"/>
    </row>
    <row r="18" spans="1:6" x14ac:dyDescent="0.2">
      <c r="A18" s="323"/>
      <c r="B18" s="182" t="s">
        <v>372</v>
      </c>
      <c r="C18" s="324" t="s">
        <v>29</v>
      </c>
      <c r="D18" s="325">
        <v>96</v>
      </c>
      <c r="E18" s="175"/>
      <c r="F18" s="152">
        <f>E18*D18</f>
        <v>0</v>
      </c>
    </row>
    <row r="19" spans="1:6" x14ac:dyDescent="0.2">
      <c r="A19" s="163"/>
      <c r="B19" s="164"/>
      <c r="C19" s="342"/>
      <c r="D19" s="502"/>
      <c r="E19" s="175"/>
      <c r="F19" s="152"/>
    </row>
    <row r="20" spans="1:6" ht="52" customHeight="1" x14ac:dyDescent="0.2">
      <c r="A20" s="155">
        <v>3</v>
      </c>
      <c r="B20" s="326" t="s">
        <v>555</v>
      </c>
      <c r="C20" s="342"/>
      <c r="D20" s="502"/>
      <c r="E20" s="175"/>
      <c r="F20" s="152"/>
    </row>
    <row r="21" spans="1:6" x14ac:dyDescent="0.2">
      <c r="A21" s="163"/>
      <c r="B21" s="164" t="s">
        <v>400</v>
      </c>
      <c r="C21" s="327" t="s">
        <v>76</v>
      </c>
      <c r="D21" s="328">
        <v>800</v>
      </c>
      <c r="E21" s="175"/>
      <c r="F21" s="152">
        <f>E21*D21</f>
        <v>0</v>
      </c>
    </row>
    <row r="22" spans="1:6" x14ac:dyDescent="0.2">
      <c r="A22" s="163"/>
      <c r="B22" s="164"/>
      <c r="C22" s="342"/>
      <c r="D22" s="502"/>
      <c r="E22" s="175"/>
      <c r="F22" s="152"/>
    </row>
    <row r="23" spans="1:6" ht="75" customHeight="1" x14ac:dyDescent="0.2">
      <c r="A23" s="155">
        <v>4</v>
      </c>
      <c r="B23" s="326" t="s">
        <v>548</v>
      </c>
      <c r="C23" s="342"/>
      <c r="D23" s="502"/>
      <c r="E23" s="175"/>
      <c r="F23" s="152"/>
    </row>
    <row r="24" spans="1:6" x14ac:dyDescent="0.2">
      <c r="A24" s="165"/>
      <c r="B24" s="164" t="s">
        <v>398</v>
      </c>
      <c r="C24" s="327" t="s">
        <v>29</v>
      </c>
      <c r="D24" s="329">
        <v>32</v>
      </c>
      <c r="E24" s="175"/>
      <c r="F24" s="152">
        <f>E24*D24</f>
        <v>0</v>
      </c>
    </row>
    <row r="25" spans="1:6" x14ac:dyDescent="0.2">
      <c r="A25" s="163"/>
      <c r="B25" s="164"/>
      <c r="C25" s="342"/>
      <c r="D25" s="174"/>
      <c r="E25" s="175"/>
      <c r="F25" s="152"/>
    </row>
    <row r="26" spans="1:6" ht="95" customHeight="1" x14ac:dyDescent="0.2">
      <c r="A26" s="155">
        <v>7</v>
      </c>
      <c r="B26" s="164" t="s">
        <v>549</v>
      </c>
      <c r="C26" s="342"/>
      <c r="D26" s="174"/>
      <c r="E26" s="175"/>
      <c r="F26" s="152"/>
    </row>
    <row r="27" spans="1:6" x14ac:dyDescent="0.2">
      <c r="A27" s="163"/>
      <c r="B27" s="164" t="s">
        <v>398</v>
      </c>
      <c r="C27" s="324" t="s">
        <v>29</v>
      </c>
      <c r="D27" s="331">
        <v>37</v>
      </c>
      <c r="E27" s="175"/>
      <c r="F27" s="152">
        <f>E27*D27</f>
        <v>0</v>
      </c>
    </row>
    <row r="28" spans="1:6" x14ac:dyDescent="0.2">
      <c r="A28" s="163"/>
      <c r="B28" s="164"/>
      <c r="C28" s="342"/>
      <c r="D28" s="174"/>
      <c r="E28" s="175"/>
      <c r="F28" s="152"/>
    </row>
    <row r="29" spans="1:6" ht="40" customHeight="1" x14ac:dyDescent="0.2">
      <c r="A29" s="155">
        <v>8</v>
      </c>
      <c r="B29" s="92" t="s">
        <v>550</v>
      </c>
      <c r="C29" s="342"/>
      <c r="D29" s="174"/>
      <c r="E29" s="175"/>
      <c r="F29" s="152"/>
    </row>
    <row r="30" spans="1:6" x14ac:dyDescent="0.2">
      <c r="A30" s="163"/>
      <c r="B30" s="164" t="s">
        <v>397</v>
      </c>
      <c r="C30" s="324" t="s">
        <v>20</v>
      </c>
      <c r="D30" s="332">
        <v>800</v>
      </c>
      <c r="E30" s="175"/>
      <c r="F30" s="152">
        <f>E30*D30</f>
        <v>0</v>
      </c>
    </row>
    <row r="31" spans="1:6" x14ac:dyDescent="0.2">
      <c r="A31" s="163"/>
      <c r="B31" s="164"/>
      <c r="C31" s="324"/>
      <c r="D31" s="332"/>
      <c r="E31" s="175"/>
      <c r="F31" s="152"/>
    </row>
    <row r="32" spans="1:6" ht="50" customHeight="1" x14ac:dyDescent="0.2">
      <c r="A32" s="155">
        <v>9</v>
      </c>
      <c r="B32" s="92" t="s">
        <v>551</v>
      </c>
      <c r="C32" s="324"/>
      <c r="D32" s="332"/>
      <c r="E32" s="175"/>
      <c r="F32" s="152"/>
    </row>
    <row r="33" spans="1:6" x14ac:dyDescent="0.2">
      <c r="A33" s="161"/>
      <c r="B33" s="164" t="s">
        <v>400</v>
      </c>
      <c r="C33" s="324" t="s">
        <v>76</v>
      </c>
      <c r="D33" s="332">
        <v>800</v>
      </c>
      <c r="E33" s="175"/>
      <c r="F33" s="152">
        <f>E33*D33</f>
        <v>0</v>
      </c>
    </row>
    <row r="34" spans="1:6" x14ac:dyDescent="0.2">
      <c r="A34" s="163"/>
      <c r="B34" s="164"/>
      <c r="C34" s="341"/>
      <c r="D34" s="502"/>
      <c r="E34" s="175"/>
      <c r="F34" s="152"/>
    </row>
    <row r="35" spans="1:6" ht="51" customHeight="1" x14ac:dyDescent="0.2">
      <c r="A35" s="155">
        <v>10</v>
      </c>
      <c r="B35" s="92" t="s">
        <v>552</v>
      </c>
      <c r="C35" s="342"/>
      <c r="D35" s="161"/>
      <c r="E35" s="161"/>
      <c r="F35" s="152"/>
    </row>
    <row r="36" spans="1:6" x14ac:dyDescent="0.2">
      <c r="A36" s="163"/>
      <c r="B36" s="164" t="s">
        <v>400</v>
      </c>
      <c r="C36" s="324" t="s">
        <v>76</v>
      </c>
      <c r="D36" s="332">
        <v>800</v>
      </c>
      <c r="E36" s="175"/>
      <c r="F36" s="152">
        <f>E36*D36</f>
        <v>0</v>
      </c>
    </row>
    <row r="37" spans="1:6" x14ac:dyDescent="0.2">
      <c r="A37" s="163"/>
      <c r="B37" s="164"/>
      <c r="C37" s="341"/>
      <c r="D37" s="502"/>
      <c r="E37" s="175"/>
      <c r="F37" s="152"/>
    </row>
    <row r="38" spans="1:6" ht="65" customHeight="1" x14ac:dyDescent="0.2">
      <c r="A38" s="155">
        <v>11</v>
      </c>
      <c r="B38" s="103" t="s">
        <v>553</v>
      </c>
      <c r="C38" s="324"/>
      <c r="D38" s="336"/>
      <c r="E38" s="175"/>
      <c r="F38" s="152"/>
    </row>
    <row r="39" spans="1:6" x14ac:dyDescent="0.2">
      <c r="A39" s="163"/>
      <c r="B39" s="103" t="s">
        <v>554</v>
      </c>
      <c r="C39" s="342"/>
      <c r="D39" s="161"/>
      <c r="E39" s="161"/>
      <c r="F39" s="342"/>
    </row>
    <row r="40" spans="1:6" x14ac:dyDescent="0.2">
      <c r="A40" s="163"/>
      <c r="B40" s="164" t="s">
        <v>400</v>
      </c>
      <c r="C40" s="324" t="s">
        <v>76</v>
      </c>
      <c r="D40" s="336">
        <v>400</v>
      </c>
      <c r="E40" s="175"/>
      <c r="F40" s="152">
        <f>E40*D40</f>
        <v>0</v>
      </c>
    </row>
    <row r="41" spans="1:6" x14ac:dyDescent="0.2">
      <c r="A41" s="109"/>
      <c r="B41" s="333"/>
      <c r="C41" s="324"/>
      <c r="D41" s="334"/>
      <c r="E41" s="335"/>
      <c r="F41" s="488"/>
    </row>
    <row r="42" spans="1:6" ht="23" customHeight="1" x14ac:dyDescent="0.2">
      <c r="A42" s="80" t="s">
        <v>399</v>
      </c>
      <c r="B42" s="80" t="s">
        <v>557</v>
      </c>
      <c r="C42" s="148"/>
      <c r="D42" s="337"/>
      <c r="E42" s="337"/>
      <c r="F42" s="148">
        <f>SUM(F14:F40)</f>
        <v>0</v>
      </c>
    </row>
    <row r="43" spans="1:6" x14ac:dyDescent="0.2">
      <c r="A43" s="163"/>
      <c r="B43" s="170"/>
      <c r="C43" s="348"/>
      <c r="D43" s="505"/>
      <c r="E43" s="340"/>
      <c r="F43" s="181"/>
    </row>
    <row r="44" spans="1:6" x14ac:dyDescent="0.2">
      <c r="A44" s="163"/>
      <c r="B44" s="170"/>
      <c r="C44" s="348"/>
      <c r="D44" s="505"/>
      <c r="E44" s="340"/>
      <c r="F44" s="181"/>
    </row>
    <row r="45" spans="1:6" ht="30" customHeight="1" x14ac:dyDescent="0.2">
      <c r="A45" s="80" t="s">
        <v>403</v>
      </c>
      <c r="B45" s="80" t="s">
        <v>561</v>
      </c>
      <c r="C45" s="148"/>
      <c r="D45" s="337"/>
      <c r="E45" s="337"/>
      <c r="F45" s="148"/>
    </row>
    <row r="46" spans="1:6" x14ac:dyDescent="0.2">
      <c r="A46" s="157"/>
      <c r="B46" s="166"/>
      <c r="C46" s="342"/>
      <c r="D46" s="174"/>
      <c r="E46" s="175"/>
      <c r="F46" s="152"/>
    </row>
    <row r="47" spans="1:6" ht="33" customHeight="1" x14ac:dyDescent="0.2">
      <c r="A47" s="362">
        <v>1</v>
      </c>
      <c r="B47" s="363" t="s">
        <v>562</v>
      </c>
      <c r="C47" s="364"/>
      <c r="D47" s="506"/>
      <c r="E47" s="365"/>
      <c r="F47" s="489"/>
    </row>
    <row r="48" spans="1:6" x14ac:dyDescent="0.2">
      <c r="A48" s="366"/>
      <c r="B48" s="367" t="s">
        <v>563</v>
      </c>
      <c r="C48" s="368"/>
      <c r="D48" s="507"/>
      <c r="E48" s="365"/>
      <c r="F48" s="489"/>
    </row>
    <row r="49" spans="1:6" ht="201" customHeight="1" x14ac:dyDescent="0.2">
      <c r="A49" s="369"/>
      <c r="B49" s="370" t="s">
        <v>623</v>
      </c>
      <c r="C49" s="371" t="s">
        <v>20</v>
      </c>
      <c r="D49" s="372">
        <v>1</v>
      </c>
      <c r="E49" s="365"/>
      <c r="F49" s="489"/>
    </row>
    <row r="50" spans="1:6" ht="52" customHeight="1" x14ac:dyDescent="0.2">
      <c r="A50" s="369"/>
      <c r="B50" s="373" t="s">
        <v>564</v>
      </c>
      <c r="C50" s="371" t="s">
        <v>20</v>
      </c>
      <c r="D50" s="508">
        <v>1</v>
      </c>
      <c r="E50" s="374"/>
      <c r="F50" s="489"/>
    </row>
    <row r="51" spans="1:6" ht="25" customHeight="1" x14ac:dyDescent="0.2">
      <c r="A51" s="375"/>
      <c r="B51" s="376" t="s">
        <v>565</v>
      </c>
      <c r="C51" s="371" t="s">
        <v>20</v>
      </c>
      <c r="D51" s="508">
        <v>3</v>
      </c>
      <c r="E51" s="365"/>
      <c r="F51" s="364"/>
    </row>
    <row r="52" spans="1:6" ht="42" x14ac:dyDescent="0.2">
      <c r="A52" s="375"/>
      <c r="B52" s="377" t="s">
        <v>566</v>
      </c>
      <c r="C52" s="371" t="s">
        <v>20</v>
      </c>
      <c r="D52" s="508">
        <v>1</v>
      </c>
      <c r="E52" s="365"/>
      <c r="F52" s="489"/>
    </row>
    <row r="53" spans="1:6" ht="42" customHeight="1" x14ac:dyDescent="0.2">
      <c r="A53" s="378"/>
      <c r="B53" s="379" t="s">
        <v>567</v>
      </c>
      <c r="C53" s="380" t="s">
        <v>20</v>
      </c>
      <c r="D53" s="381">
        <v>1</v>
      </c>
      <c r="E53" s="382"/>
      <c r="F53" s="490"/>
    </row>
    <row r="54" spans="1:6" ht="42" x14ac:dyDescent="0.2">
      <c r="A54" s="362"/>
      <c r="B54" s="383" t="s">
        <v>406</v>
      </c>
      <c r="C54" s="384" t="s">
        <v>119</v>
      </c>
      <c r="D54" s="385">
        <v>1</v>
      </c>
      <c r="E54" s="386"/>
      <c r="F54" s="491">
        <f>E54*D54</f>
        <v>0</v>
      </c>
    </row>
    <row r="55" spans="1:6" x14ac:dyDescent="0.2">
      <c r="A55" s="156"/>
      <c r="B55" s="172"/>
      <c r="C55" s="341"/>
      <c r="D55" s="502"/>
      <c r="E55" s="175"/>
      <c r="F55" s="152"/>
    </row>
    <row r="56" spans="1:6" ht="55" customHeight="1" x14ac:dyDescent="0.2">
      <c r="A56" s="167">
        <v>2</v>
      </c>
      <c r="B56" s="352" t="s">
        <v>568</v>
      </c>
      <c r="C56" s="353"/>
      <c r="D56" s="330"/>
      <c r="E56" s="175"/>
      <c r="F56" s="152"/>
    </row>
    <row r="57" spans="1:6" ht="94" customHeight="1" x14ac:dyDescent="0.2">
      <c r="A57" s="156"/>
      <c r="B57" s="228" t="s">
        <v>569</v>
      </c>
      <c r="C57" s="324" t="s">
        <v>20</v>
      </c>
      <c r="D57" s="509">
        <v>1</v>
      </c>
      <c r="E57" s="173"/>
      <c r="F57" s="152">
        <f t="shared" ref="F57:F81" si="0">E57*D57</f>
        <v>0</v>
      </c>
    </row>
    <row r="58" spans="1:6" ht="28" x14ac:dyDescent="0.2">
      <c r="A58" s="163"/>
      <c r="B58" s="228" t="s">
        <v>570</v>
      </c>
      <c r="C58" s="324" t="s">
        <v>20</v>
      </c>
      <c r="D58" s="509">
        <v>3</v>
      </c>
      <c r="E58" s="175"/>
      <c r="F58" s="152">
        <f t="shared" si="0"/>
        <v>0</v>
      </c>
    </row>
    <row r="59" spans="1:6" ht="19" customHeight="1" x14ac:dyDescent="0.2">
      <c r="A59" s="165"/>
      <c r="B59" s="354" t="s">
        <v>571</v>
      </c>
      <c r="C59" s="324" t="s">
        <v>20</v>
      </c>
      <c r="D59" s="509">
        <v>1</v>
      </c>
      <c r="E59" s="175"/>
      <c r="F59" s="152">
        <f t="shared" si="0"/>
        <v>0</v>
      </c>
    </row>
    <row r="60" spans="1:6" ht="37" customHeight="1" x14ac:dyDescent="0.2">
      <c r="A60" s="163"/>
      <c r="B60" s="354" t="s">
        <v>564</v>
      </c>
      <c r="C60" s="324" t="s">
        <v>20</v>
      </c>
      <c r="D60" s="509">
        <v>1</v>
      </c>
      <c r="E60" s="175"/>
      <c r="F60" s="152">
        <f t="shared" si="0"/>
        <v>0</v>
      </c>
    </row>
    <row r="61" spans="1:6" ht="34" customHeight="1" x14ac:dyDescent="0.2">
      <c r="A61" s="167"/>
      <c r="B61" s="354" t="s">
        <v>572</v>
      </c>
      <c r="C61" s="324" t="s">
        <v>20</v>
      </c>
      <c r="D61" s="509">
        <v>3</v>
      </c>
      <c r="E61" s="175"/>
      <c r="F61" s="152">
        <f t="shared" si="0"/>
        <v>0</v>
      </c>
    </row>
    <row r="62" spans="1:6" ht="32" customHeight="1" x14ac:dyDescent="0.2">
      <c r="A62" s="163"/>
      <c r="B62" s="319" t="s">
        <v>573</v>
      </c>
      <c r="C62" s="324" t="s">
        <v>20</v>
      </c>
      <c r="D62" s="509">
        <v>1</v>
      </c>
      <c r="E62" s="175"/>
      <c r="F62" s="152">
        <f t="shared" si="0"/>
        <v>0</v>
      </c>
    </row>
    <row r="63" spans="1:6" ht="42" x14ac:dyDescent="0.2">
      <c r="A63" s="163"/>
      <c r="B63" s="354" t="s">
        <v>574</v>
      </c>
      <c r="C63" s="324" t="s">
        <v>20</v>
      </c>
      <c r="D63" s="509">
        <v>3</v>
      </c>
      <c r="E63" s="175"/>
      <c r="F63" s="152">
        <f t="shared" si="0"/>
        <v>0</v>
      </c>
    </row>
    <row r="64" spans="1:6" ht="42" x14ac:dyDescent="0.2">
      <c r="A64" s="163"/>
      <c r="B64" s="319" t="s">
        <v>575</v>
      </c>
      <c r="C64" s="324" t="s">
        <v>20</v>
      </c>
      <c r="D64" s="509">
        <v>3</v>
      </c>
      <c r="E64" s="175"/>
      <c r="F64" s="152">
        <f t="shared" si="0"/>
        <v>0</v>
      </c>
    </row>
    <row r="65" spans="1:6" ht="22" customHeight="1" x14ac:dyDescent="0.2">
      <c r="A65" s="163"/>
      <c r="B65" s="354" t="s">
        <v>576</v>
      </c>
      <c r="C65" s="324" t="s">
        <v>20</v>
      </c>
      <c r="D65" s="509">
        <v>3</v>
      </c>
      <c r="E65" s="175"/>
      <c r="F65" s="152">
        <f t="shared" si="0"/>
        <v>0</v>
      </c>
    </row>
    <row r="66" spans="1:6" ht="46" customHeight="1" x14ac:dyDescent="0.2">
      <c r="A66" s="163"/>
      <c r="B66" s="319" t="s">
        <v>577</v>
      </c>
      <c r="C66" s="324" t="s">
        <v>20</v>
      </c>
      <c r="D66" s="509">
        <v>1</v>
      </c>
      <c r="E66" s="175"/>
      <c r="F66" s="152">
        <f t="shared" si="0"/>
        <v>0</v>
      </c>
    </row>
    <row r="67" spans="1:6" ht="35" customHeight="1" x14ac:dyDescent="0.2">
      <c r="A67" s="163"/>
      <c r="B67" s="354" t="s">
        <v>578</v>
      </c>
      <c r="C67" s="324" t="s">
        <v>20</v>
      </c>
      <c r="D67" s="509">
        <v>1</v>
      </c>
      <c r="E67" s="175"/>
      <c r="F67" s="152">
        <f t="shared" si="0"/>
        <v>0</v>
      </c>
    </row>
    <row r="68" spans="1:6" ht="49" customHeight="1" x14ac:dyDescent="0.2">
      <c r="A68" s="163"/>
      <c r="B68" s="319" t="s">
        <v>579</v>
      </c>
      <c r="C68" s="324" t="s">
        <v>20</v>
      </c>
      <c r="D68" s="509">
        <v>1</v>
      </c>
      <c r="E68" s="175"/>
      <c r="F68" s="152">
        <f t="shared" si="0"/>
        <v>0</v>
      </c>
    </row>
    <row r="69" spans="1:6" ht="28" x14ac:dyDescent="0.2">
      <c r="A69" s="163"/>
      <c r="B69" s="319" t="s">
        <v>580</v>
      </c>
      <c r="C69" s="324" t="s">
        <v>20</v>
      </c>
      <c r="D69" s="509">
        <v>1</v>
      </c>
      <c r="E69" s="175"/>
      <c r="F69" s="152">
        <f t="shared" si="0"/>
        <v>0</v>
      </c>
    </row>
    <row r="70" spans="1:6" ht="31" customHeight="1" x14ac:dyDescent="0.2">
      <c r="A70" s="163"/>
      <c r="B70" s="319" t="s">
        <v>581</v>
      </c>
      <c r="C70" s="324" t="s">
        <v>20</v>
      </c>
      <c r="D70" s="509">
        <v>1</v>
      </c>
      <c r="E70" s="175"/>
      <c r="F70" s="152">
        <f t="shared" si="0"/>
        <v>0</v>
      </c>
    </row>
    <row r="71" spans="1:6" ht="27" customHeight="1" x14ac:dyDescent="0.2">
      <c r="A71" s="163"/>
      <c r="B71" s="319" t="s">
        <v>582</v>
      </c>
      <c r="C71" s="324" t="s">
        <v>20</v>
      </c>
      <c r="D71" s="509">
        <v>1</v>
      </c>
      <c r="E71" s="175"/>
      <c r="F71" s="152">
        <f t="shared" si="0"/>
        <v>0</v>
      </c>
    </row>
    <row r="72" spans="1:6" ht="32" customHeight="1" x14ac:dyDescent="0.2">
      <c r="A72" s="163"/>
      <c r="B72" s="319" t="s">
        <v>583</v>
      </c>
      <c r="C72" s="324" t="s">
        <v>20</v>
      </c>
      <c r="D72" s="509">
        <v>1</v>
      </c>
      <c r="E72" s="175"/>
      <c r="F72" s="152">
        <f t="shared" si="0"/>
        <v>0</v>
      </c>
    </row>
    <row r="73" spans="1:6" ht="25" customHeight="1" x14ac:dyDescent="0.2">
      <c r="A73" s="163"/>
      <c r="B73" s="354" t="s">
        <v>584</v>
      </c>
      <c r="C73" s="324" t="s">
        <v>20</v>
      </c>
      <c r="D73" s="509">
        <v>3</v>
      </c>
      <c r="E73" s="175"/>
      <c r="F73" s="152">
        <f t="shared" si="0"/>
        <v>0</v>
      </c>
    </row>
    <row r="74" spans="1:6" ht="49" customHeight="1" x14ac:dyDescent="0.2">
      <c r="A74" s="163"/>
      <c r="B74" s="319" t="s">
        <v>585</v>
      </c>
      <c r="C74" s="324" t="s">
        <v>20</v>
      </c>
      <c r="D74" s="509">
        <v>3</v>
      </c>
      <c r="E74" s="175"/>
      <c r="F74" s="152">
        <f t="shared" si="0"/>
        <v>0</v>
      </c>
    </row>
    <row r="75" spans="1:6" ht="30" customHeight="1" x14ac:dyDescent="0.2">
      <c r="A75" s="163"/>
      <c r="B75" s="354" t="s">
        <v>586</v>
      </c>
      <c r="C75" s="324" t="s">
        <v>20</v>
      </c>
      <c r="D75" s="509">
        <v>6</v>
      </c>
      <c r="E75" s="175"/>
      <c r="F75" s="152">
        <f t="shared" si="0"/>
        <v>0</v>
      </c>
    </row>
    <row r="76" spans="1:6" ht="39" customHeight="1" x14ac:dyDescent="0.2">
      <c r="A76" s="163"/>
      <c r="B76" s="354" t="s">
        <v>587</v>
      </c>
      <c r="C76" s="324" t="s">
        <v>20</v>
      </c>
      <c r="D76" s="509">
        <v>3</v>
      </c>
      <c r="E76" s="175"/>
      <c r="F76" s="152">
        <f t="shared" si="0"/>
        <v>0</v>
      </c>
    </row>
    <row r="77" spans="1:6" ht="38" customHeight="1" x14ac:dyDescent="0.2">
      <c r="A77" s="163"/>
      <c r="B77" s="354" t="s">
        <v>588</v>
      </c>
      <c r="C77" s="324" t="s">
        <v>20</v>
      </c>
      <c r="D77" s="509">
        <v>2</v>
      </c>
      <c r="E77" s="175"/>
      <c r="F77" s="152">
        <f t="shared" si="0"/>
        <v>0</v>
      </c>
    </row>
    <row r="78" spans="1:6" ht="38" customHeight="1" x14ac:dyDescent="0.2">
      <c r="A78" s="163"/>
      <c r="B78" s="354" t="s">
        <v>589</v>
      </c>
      <c r="C78" s="324" t="s">
        <v>20</v>
      </c>
      <c r="D78" s="509">
        <v>3</v>
      </c>
      <c r="E78" s="175"/>
      <c r="F78" s="152">
        <f t="shared" si="0"/>
        <v>0</v>
      </c>
    </row>
    <row r="79" spans="1:6" ht="35" customHeight="1" x14ac:dyDescent="0.2">
      <c r="A79" s="163"/>
      <c r="B79" s="354" t="s">
        <v>590</v>
      </c>
      <c r="C79" s="324" t="s">
        <v>20</v>
      </c>
      <c r="D79" s="509">
        <v>1</v>
      </c>
      <c r="E79" s="175"/>
      <c r="F79" s="152">
        <f t="shared" si="0"/>
        <v>0</v>
      </c>
    </row>
    <row r="80" spans="1:6" ht="42" x14ac:dyDescent="0.2">
      <c r="A80" s="163"/>
      <c r="B80" s="319" t="s">
        <v>591</v>
      </c>
      <c r="C80" s="324" t="s">
        <v>20</v>
      </c>
      <c r="D80" s="509">
        <v>1</v>
      </c>
      <c r="E80" s="175"/>
      <c r="F80" s="152">
        <f t="shared" si="0"/>
        <v>0</v>
      </c>
    </row>
    <row r="81" spans="1:6" ht="114" customHeight="1" x14ac:dyDescent="0.2">
      <c r="A81" s="163"/>
      <c r="B81" s="387" t="s">
        <v>592</v>
      </c>
      <c r="C81" s="388" t="s">
        <v>119</v>
      </c>
      <c r="D81" s="510">
        <v>1</v>
      </c>
      <c r="E81" s="389"/>
      <c r="F81" s="492">
        <f t="shared" si="0"/>
        <v>0</v>
      </c>
    </row>
    <row r="82" spans="1:6" ht="28" x14ac:dyDescent="0.2">
      <c r="A82" s="163"/>
      <c r="B82" s="390" t="s">
        <v>406</v>
      </c>
      <c r="C82" s="391" t="s">
        <v>119</v>
      </c>
      <c r="D82" s="392">
        <v>1</v>
      </c>
      <c r="E82" s="154"/>
      <c r="F82" s="493">
        <f>SUM(F57:F81)</f>
        <v>0</v>
      </c>
    </row>
    <row r="83" spans="1:6" x14ac:dyDescent="0.2">
      <c r="A83" s="163"/>
      <c r="B83" s="169"/>
      <c r="C83" s="342"/>
      <c r="D83" s="174"/>
      <c r="E83" s="175"/>
      <c r="F83" s="181"/>
    </row>
    <row r="84" spans="1:6" x14ac:dyDescent="0.2">
      <c r="A84" s="167">
        <v>3</v>
      </c>
      <c r="B84" s="88" t="s">
        <v>605</v>
      </c>
      <c r="C84" s="342"/>
      <c r="D84" s="161"/>
      <c r="E84" s="161"/>
      <c r="F84" s="342"/>
    </row>
    <row r="85" spans="1:6" ht="41" customHeight="1" x14ac:dyDescent="0.2">
      <c r="A85" s="176"/>
      <c r="B85" s="177" t="s">
        <v>606</v>
      </c>
      <c r="C85" s="349"/>
      <c r="D85" s="178"/>
      <c r="E85" s="179"/>
      <c r="F85" s="152"/>
    </row>
    <row r="86" spans="1:6" ht="28" x14ac:dyDescent="0.2">
      <c r="A86" s="167"/>
      <c r="B86" s="333" t="s">
        <v>406</v>
      </c>
      <c r="C86" s="342" t="s">
        <v>119</v>
      </c>
      <c r="D86" s="334">
        <v>1</v>
      </c>
      <c r="E86" s="175"/>
      <c r="F86" s="152">
        <f>E86*D86</f>
        <v>0</v>
      </c>
    </row>
    <row r="87" spans="1:6" x14ac:dyDescent="0.2">
      <c r="A87" s="165"/>
      <c r="B87" s="169"/>
      <c r="C87" s="342"/>
      <c r="D87" s="174"/>
      <c r="E87" s="175"/>
      <c r="F87" s="152"/>
    </row>
    <row r="88" spans="1:6" x14ac:dyDescent="0.2">
      <c r="A88" s="80" t="s">
        <v>403</v>
      </c>
      <c r="B88" s="80" t="s">
        <v>404</v>
      </c>
      <c r="C88" s="148"/>
      <c r="D88" s="337"/>
      <c r="E88" s="337"/>
      <c r="F88" s="148">
        <f>SUM(F82:F87)</f>
        <v>0</v>
      </c>
    </row>
    <row r="89" spans="1:6" x14ac:dyDescent="0.2">
      <c r="A89" s="161"/>
      <c r="B89" s="159"/>
      <c r="C89" s="342"/>
      <c r="D89" s="161"/>
      <c r="E89" s="181"/>
      <c r="F89" s="152"/>
    </row>
    <row r="90" spans="1:6" x14ac:dyDescent="0.2">
      <c r="A90" s="161"/>
      <c r="B90" s="159"/>
      <c r="C90" s="342"/>
      <c r="D90" s="161"/>
      <c r="E90" s="181"/>
      <c r="F90" s="152"/>
    </row>
    <row r="91" spans="1:6" x14ac:dyDescent="0.2">
      <c r="A91" s="80" t="s">
        <v>405</v>
      </c>
      <c r="B91" s="80" t="s">
        <v>593</v>
      </c>
      <c r="C91" s="148"/>
      <c r="D91" s="337"/>
      <c r="E91" s="337"/>
      <c r="F91" s="148"/>
    </row>
    <row r="92" spans="1:6" x14ac:dyDescent="0.2">
      <c r="A92" s="157"/>
      <c r="B92" s="166"/>
      <c r="C92" s="342"/>
      <c r="D92" s="174"/>
      <c r="E92" s="175"/>
      <c r="F92" s="181"/>
    </row>
    <row r="93" spans="1:6" ht="70" customHeight="1" x14ac:dyDescent="0.2">
      <c r="A93" s="180">
        <v>1</v>
      </c>
      <c r="B93" s="361" t="s">
        <v>618</v>
      </c>
      <c r="C93" s="324"/>
      <c r="D93" s="334"/>
      <c r="E93" s="175"/>
      <c r="F93" s="152"/>
    </row>
    <row r="94" spans="1:6" ht="55" customHeight="1" x14ac:dyDescent="0.2">
      <c r="A94" s="180"/>
      <c r="B94" s="98" t="s">
        <v>676</v>
      </c>
      <c r="C94" s="324"/>
      <c r="D94" s="334"/>
      <c r="E94" s="175"/>
      <c r="F94" s="152"/>
    </row>
    <row r="95" spans="1:6" ht="140" customHeight="1" x14ac:dyDescent="0.2">
      <c r="A95" s="180"/>
      <c r="B95" s="98" t="s">
        <v>619</v>
      </c>
      <c r="C95" s="324"/>
      <c r="D95" s="334"/>
      <c r="E95" s="175"/>
      <c r="F95" s="152"/>
    </row>
    <row r="96" spans="1:6" ht="237" customHeight="1" x14ac:dyDescent="0.2">
      <c r="A96" s="180"/>
      <c r="B96" s="98" t="s">
        <v>607</v>
      </c>
      <c r="C96" s="324"/>
      <c r="D96" s="334"/>
      <c r="E96" s="175"/>
      <c r="F96" s="152"/>
    </row>
    <row r="97" spans="1:6" ht="37" customHeight="1" x14ac:dyDescent="0.2">
      <c r="A97" s="163"/>
      <c r="B97" s="355" t="s">
        <v>608</v>
      </c>
      <c r="C97" s="342"/>
      <c r="D97" s="161"/>
      <c r="E97" s="161"/>
      <c r="F97" s="342"/>
    </row>
    <row r="98" spans="1:6" ht="28" x14ac:dyDescent="0.2">
      <c r="A98" s="163"/>
      <c r="B98" s="333" t="s">
        <v>406</v>
      </c>
      <c r="C98" s="342" t="s">
        <v>119</v>
      </c>
      <c r="D98" s="334">
        <v>11</v>
      </c>
      <c r="E98" s="175"/>
      <c r="F98" s="152">
        <f>E98*D98</f>
        <v>0</v>
      </c>
    </row>
    <row r="99" spans="1:6" x14ac:dyDescent="0.2">
      <c r="A99" s="163"/>
      <c r="B99" s="333"/>
      <c r="C99" s="324"/>
      <c r="D99" s="334"/>
      <c r="E99" s="175"/>
      <c r="F99" s="152"/>
    </row>
    <row r="100" spans="1:6" ht="61" customHeight="1" x14ac:dyDescent="0.2">
      <c r="A100" s="180">
        <v>2</v>
      </c>
      <c r="B100" s="360" t="s">
        <v>673</v>
      </c>
      <c r="C100" s="356"/>
      <c r="D100" s="334"/>
      <c r="E100" s="175"/>
      <c r="F100" s="152"/>
    </row>
    <row r="101" spans="1:6" ht="171" customHeight="1" x14ac:dyDescent="0.2">
      <c r="A101" s="180"/>
      <c r="B101" s="355" t="s">
        <v>675</v>
      </c>
      <c r="C101" s="356"/>
      <c r="D101" s="334"/>
      <c r="E101" s="175"/>
      <c r="F101" s="152"/>
    </row>
    <row r="102" spans="1:6" ht="113" customHeight="1" x14ac:dyDescent="0.2">
      <c r="A102" s="180"/>
      <c r="B102" s="355" t="s">
        <v>674</v>
      </c>
      <c r="C102" s="356"/>
      <c r="D102" s="334"/>
      <c r="E102" s="175"/>
      <c r="F102" s="152"/>
    </row>
    <row r="103" spans="1:6" ht="56" x14ac:dyDescent="0.2">
      <c r="A103" s="163"/>
      <c r="B103" s="333" t="s">
        <v>677</v>
      </c>
      <c r="C103" s="342" t="s">
        <v>119</v>
      </c>
      <c r="D103" s="334">
        <v>11</v>
      </c>
      <c r="E103" s="175"/>
      <c r="F103" s="152">
        <f>E103*D103</f>
        <v>0</v>
      </c>
    </row>
    <row r="104" spans="1:6" x14ac:dyDescent="0.2">
      <c r="A104" s="163"/>
      <c r="B104" s="182"/>
      <c r="C104" s="342"/>
      <c r="D104" s="174"/>
      <c r="E104" s="175"/>
      <c r="F104" s="152"/>
    </row>
    <row r="105" spans="1:6" ht="42" customHeight="1" x14ac:dyDescent="0.2">
      <c r="A105" s="180">
        <v>3</v>
      </c>
      <c r="B105" s="98" t="s">
        <v>594</v>
      </c>
      <c r="C105" s="324"/>
      <c r="D105" s="334"/>
      <c r="E105" s="175"/>
      <c r="F105" s="152"/>
    </row>
    <row r="106" spans="1:6" ht="28" x14ac:dyDescent="0.2">
      <c r="A106" s="163"/>
      <c r="B106" s="333" t="s">
        <v>611</v>
      </c>
      <c r="C106" s="324"/>
      <c r="D106" s="334"/>
      <c r="E106" s="175"/>
      <c r="F106" s="152"/>
    </row>
    <row r="107" spans="1:6" ht="42" x14ac:dyDescent="0.2">
      <c r="A107" s="163"/>
      <c r="B107" s="98" t="s">
        <v>595</v>
      </c>
      <c r="C107" s="324" t="s">
        <v>20</v>
      </c>
      <c r="D107" s="334">
        <v>11</v>
      </c>
      <c r="E107" s="175"/>
      <c r="F107" s="152">
        <f>E107*D107</f>
        <v>0</v>
      </c>
    </row>
    <row r="108" spans="1:6" x14ac:dyDescent="0.2">
      <c r="A108" s="163"/>
      <c r="B108" s="98"/>
      <c r="C108" s="324"/>
      <c r="D108" s="334"/>
      <c r="E108" s="175"/>
      <c r="F108" s="152"/>
    </row>
    <row r="109" spans="1:6" ht="47" customHeight="1" x14ac:dyDescent="0.2">
      <c r="A109" s="180">
        <v>4</v>
      </c>
      <c r="B109" s="98" t="s">
        <v>596</v>
      </c>
      <c r="C109" s="324"/>
      <c r="D109" s="334"/>
      <c r="E109" s="175"/>
      <c r="F109" s="152"/>
    </row>
    <row r="110" spans="1:6" ht="42" x14ac:dyDescent="0.2">
      <c r="A110" s="163"/>
      <c r="B110" s="333" t="s">
        <v>402</v>
      </c>
      <c r="C110" s="324"/>
      <c r="D110" s="334"/>
      <c r="E110" s="175"/>
      <c r="F110" s="152"/>
    </row>
    <row r="111" spans="1:6" ht="28" x14ac:dyDescent="0.2">
      <c r="A111" s="163"/>
      <c r="B111" s="98" t="s">
        <v>597</v>
      </c>
      <c r="C111" s="324" t="s">
        <v>76</v>
      </c>
      <c r="D111" s="334">
        <v>60</v>
      </c>
      <c r="E111" s="175"/>
      <c r="F111" s="152">
        <f>E111*D111</f>
        <v>0</v>
      </c>
    </row>
    <row r="112" spans="1:6" x14ac:dyDescent="0.2">
      <c r="A112" s="163"/>
      <c r="B112" s="98"/>
      <c r="C112" s="324"/>
      <c r="D112" s="334"/>
      <c r="E112" s="171"/>
      <c r="F112" s="181"/>
    </row>
    <row r="113" spans="1:6" ht="48" customHeight="1" x14ac:dyDescent="0.2">
      <c r="A113" s="180">
        <v>5</v>
      </c>
      <c r="B113" s="166" t="s">
        <v>132</v>
      </c>
      <c r="C113" s="342"/>
      <c r="D113" s="174"/>
      <c r="E113" s="175"/>
      <c r="F113" s="152"/>
    </row>
    <row r="114" spans="1:6" ht="37" customHeight="1" x14ac:dyDescent="0.2">
      <c r="A114" s="163"/>
      <c r="B114" s="164" t="s">
        <v>133</v>
      </c>
      <c r="C114" s="342"/>
      <c r="D114" s="174"/>
      <c r="E114" s="171"/>
      <c r="F114" s="152"/>
    </row>
    <row r="115" spans="1:6" ht="30" customHeight="1" x14ac:dyDescent="0.2">
      <c r="A115" s="163"/>
      <c r="B115" s="164" t="s">
        <v>134</v>
      </c>
      <c r="C115" s="342"/>
      <c r="D115" s="174"/>
      <c r="E115" s="171"/>
      <c r="F115" s="152"/>
    </row>
    <row r="116" spans="1:6" ht="41" customHeight="1" x14ac:dyDescent="0.2">
      <c r="A116" s="163"/>
      <c r="B116" s="164" t="s">
        <v>135</v>
      </c>
      <c r="C116" s="342"/>
      <c r="D116" s="174"/>
      <c r="E116" s="171"/>
      <c r="F116" s="152"/>
    </row>
    <row r="117" spans="1:6" ht="40" customHeight="1" x14ac:dyDescent="0.2">
      <c r="A117" s="163"/>
      <c r="B117" s="164" t="s">
        <v>136</v>
      </c>
      <c r="C117" s="342"/>
      <c r="D117" s="174"/>
      <c r="E117" s="171"/>
      <c r="F117" s="152"/>
    </row>
    <row r="118" spans="1:6" ht="38" customHeight="1" x14ac:dyDescent="0.2">
      <c r="A118" s="163"/>
      <c r="B118" s="164" t="s">
        <v>137</v>
      </c>
      <c r="C118" s="342"/>
      <c r="D118" s="174"/>
      <c r="E118" s="171"/>
      <c r="F118" s="152"/>
    </row>
    <row r="119" spans="1:6" ht="47" customHeight="1" x14ac:dyDescent="0.2">
      <c r="A119" s="163"/>
      <c r="B119" s="164" t="s">
        <v>120</v>
      </c>
      <c r="C119" s="342"/>
      <c r="D119" s="174"/>
      <c r="E119" s="171"/>
      <c r="F119" s="152"/>
    </row>
    <row r="120" spans="1:6" ht="25" customHeight="1" x14ac:dyDescent="0.2">
      <c r="A120" s="163"/>
      <c r="B120" s="164" t="s">
        <v>121</v>
      </c>
      <c r="C120" s="342"/>
      <c r="D120" s="174"/>
      <c r="E120" s="171"/>
      <c r="F120" s="152"/>
    </row>
    <row r="121" spans="1:6" ht="25" customHeight="1" x14ac:dyDescent="0.2">
      <c r="A121" s="163"/>
      <c r="B121" s="164" t="s">
        <v>122</v>
      </c>
      <c r="C121" s="342"/>
      <c r="D121" s="174"/>
      <c r="E121" s="171"/>
      <c r="F121" s="152"/>
    </row>
    <row r="122" spans="1:6" ht="25" customHeight="1" x14ac:dyDescent="0.2">
      <c r="A122" s="163"/>
      <c r="B122" s="164" t="s">
        <v>123</v>
      </c>
      <c r="C122" s="342"/>
      <c r="D122" s="174"/>
      <c r="E122" s="171"/>
      <c r="F122" s="152"/>
    </row>
    <row r="123" spans="1:6" ht="25" customHeight="1" x14ac:dyDescent="0.2">
      <c r="A123" s="163"/>
      <c r="B123" s="164" t="s">
        <v>124</v>
      </c>
      <c r="C123" s="342"/>
      <c r="D123" s="174"/>
      <c r="E123" s="171"/>
      <c r="F123" s="152"/>
    </row>
    <row r="124" spans="1:6" ht="25" customHeight="1" x14ac:dyDescent="0.2">
      <c r="A124" s="163"/>
      <c r="B124" s="164" t="s">
        <v>125</v>
      </c>
      <c r="C124" s="342"/>
      <c r="D124" s="174"/>
      <c r="E124" s="171"/>
      <c r="F124" s="152"/>
    </row>
    <row r="125" spans="1:6" ht="25" customHeight="1" x14ac:dyDescent="0.2">
      <c r="A125" s="163"/>
      <c r="B125" s="164" t="s">
        <v>126</v>
      </c>
      <c r="C125" s="342"/>
      <c r="D125" s="174"/>
      <c r="E125" s="171"/>
      <c r="F125" s="152"/>
    </row>
    <row r="126" spans="1:6" ht="31" customHeight="1" x14ac:dyDescent="0.2">
      <c r="A126" s="163"/>
      <c r="B126" s="164" t="s">
        <v>127</v>
      </c>
      <c r="C126" s="342"/>
      <c r="D126" s="511"/>
      <c r="E126" s="171"/>
      <c r="F126" s="152"/>
    </row>
    <row r="127" spans="1:6" ht="35" customHeight="1" x14ac:dyDescent="0.2">
      <c r="A127" s="163"/>
      <c r="B127" s="164" t="s">
        <v>138</v>
      </c>
      <c r="C127" s="342"/>
      <c r="D127" s="511"/>
      <c r="E127" s="171"/>
      <c r="F127" s="152"/>
    </row>
    <row r="128" spans="1:6" ht="36" customHeight="1" x14ac:dyDescent="0.2">
      <c r="A128" s="163"/>
      <c r="B128" s="164" t="s">
        <v>128</v>
      </c>
      <c r="C128" s="342"/>
      <c r="D128" s="511"/>
      <c r="E128" s="171"/>
      <c r="F128" s="152"/>
    </row>
    <row r="129" spans="1:6" ht="25" customHeight="1" x14ac:dyDescent="0.2">
      <c r="A129" s="163"/>
      <c r="B129" s="164" t="s">
        <v>129</v>
      </c>
      <c r="C129" s="342"/>
      <c r="D129" s="511"/>
      <c r="E129" s="171"/>
      <c r="F129" s="152"/>
    </row>
    <row r="130" spans="1:6" ht="25" customHeight="1" x14ac:dyDescent="0.2">
      <c r="A130" s="163"/>
      <c r="B130" s="164" t="s">
        <v>130</v>
      </c>
      <c r="C130" s="342"/>
      <c r="D130" s="511"/>
      <c r="E130" s="171"/>
      <c r="F130" s="152"/>
    </row>
    <row r="131" spans="1:6" ht="25" customHeight="1" x14ac:dyDescent="0.2">
      <c r="A131" s="163"/>
      <c r="B131" s="169" t="s">
        <v>131</v>
      </c>
      <c r="C131" s="342"/>
      <c r="D131" s="511"/>
      <c r="E131" s="171"/>
      <c r="F131" s="152"/>
    </row>
    <row r="132" spans="1:6" ht="25" customHeight="1" x14ac:dyDescent="0.2">
      <c r="A132" s="163"/>
      <c r="B132" s="164" t="s">
        <v>406</v>
      </c>
      <c r="C132" s="342" t="s">
        <v>119</v>
      </c>
      <c r="D132" s="503">
        <v>1</v>
      </c>
      <c r="E132" s="175"/>
      <c r="F132" s="152">
        <f>E132*D132</f>
        <v>0</v>
      </c>
    </row>
    <row r="133" spans="1:6" ht="25" customHeight="1" x14ac:dyDescent="0.2">
      <c r="A133" s="165"/>
      <c r="B133" s="169"/>
      <c r="C133" s="342"/>
      <c r="D133" s="511"/>
      <c r="E133" s="175"/>
      <c r="F133" s="152"/>
    </row>
    <row r="134" spans="1:6" ht="41" customHeight="1" x14ac:dyDescent="0.2">
      <c r="A134" s="180">
        <v>6</v>
      </c>
      <c r="B134" s="357" t="s">
        <v>598</v>
      </c>
      <c r="C134" s="324"/>
      <c r="D134" s="334"/>
      <c r="E134" s="175"/>
      <c r="F134" s="152"/>
    </row>
    <row r="135" spans="1:6" ht="25" customHeight="1" x14ac:dyDescent="0.2">
      <c r="A135" s="163"/>
      <c r="B135" s="164" t="s">
        <v>406</v>
      </c>
      <c r="C135" s="342" t="s">
        <v>119</v>
      </c>
      <c r="D135" s="503">
        <v>1</v>
      </c>
      <c r="E135" s="175"/>
      <c r="F135" s="152">
        <f>E135*D135</f>
        <v>0</v>
      </c>
    </row>
    <row r="136" spans="1:6" ht="25" customHeight="1" x14ac:dyDescent="0.2">
      <c r="A136" s="165"/>
      <c r="B136" s="169"/>
      <c r="C136" s="342"/>
      <c r="D136" s="511"/>
      <c r="E136" s="175"/>
      <c r="F136" s="152"/>
    </row>
    <row r="137" spans="1:6" x14ac:dyDescent="0.2">
      <c r="A137" s="80" t="s">
        <v>405</v>
      </c>
      <c r="B137" s="80" t="s">
        <v>407</v>
      </c>
      <c r="C137" s="148"/>
      <c r="D137" s="148"/>
      <c r="E137" s="337"/>
      <c r="F137" s="148">
        <f>SUM(F98:F136)</f>
        <v>0</v>
      </c>
    </row>
    <row r="138" spans="1:6" x14ac:dyDescent="0.2">
      <c r="A138" s="158"/>
      <c r="B138" s="170"/>
      <c r="C138" s="342"/>
      <c r="D138" s="161"/>
      <c r="E138" s="171"/>
      <c r="F138" s="494"/>
    </row>
    <row r="139" spans="1:6" x14ac:dyDescent="0.2">
      <c r="A139" s="158"/>
      <c r="B139" s="170"/>
      <c r="C139" s="342"/>
      <c r="D139" s="161"/>
      <c r="E139" s="171"/>
      <c r="F139" s="494"/>
    </row>
    <row r="140" spans="1:6" x14ac:dyDescent="0.2">
      <c r="A140" s="80" t="s">
        <v>408</v>
      </c>
      <c r="B140" s="499" t="s">
        <v>609</v>
      </c>
      <c r="C140" s="499"/>
      <c r="D140" s="500"/>
      <c r="E140" s="500"/>
      <c r="F140" s="500"/>
    </row>
    <row r="141" spans="1:6" x14ac:dyDescent="0.2">
      <c r="A141" s="393"/>
      <c r="B141" s="394"/>
      <c r="C141" s="395"/>
      <c r="D141" s="393"/>
      <c r="E141" s="393"/>
      <c r="F141" s="395"/>
    </row>
    <row r="142" spans="1:6" ht="111" customHeight="1" x14ac:dyDescent="0.2">
      <c r="A142" s="184">
        <v>1</v>
      </c>
      <c r="B142" s="98" t="s">
        <v>599</v>
      </c>
      <c r="C142" s="395"/>
      <c r="D142" s="512"/>
      <c r="E142" s="396"/>
      <c r="F142" s="495"/>
    </row>
    <row r="143" spans="1:6" x14ac:dyDescent="0.2">
      <c r="A143" s="397"/>
      <c r="B143" s="164" t="s">
        <v>402</v>
      </c>
      <c r="C143" s="342" t="s">
        <v>76</v>
      </c>
      <c r="D143" s="503">
        <v>400</v>
      </c>
      <c r="E143" s="175"/>
      <c r="F143" s="152">
        <f>E143*D143</f>
        <v>0</v>
      </c>
    </row>
    <row r="144" spans="1:6" x14ac:dyDescent="0.2">
      <c r="A144" s="397"/>
      <c r="B144" s="164"/>
      <c r="C144" s="342"/>
      <c r="D144" s="502"/>
      <c r="E144" s="175"/>
      <c r="F144" s="152"/>
    </row>
    <row r="145" spans="1:6" ht="47" customHeight="1" x14ac:dyDescent="0.2">
      <c r="A145" s="184">
        <v>2</v>
      </c>
      <c r="B145" s="357" t="s">
        <v>600</v>
      </c>
      <c r="C145" s="342"/>
      <c r="D145" s="161"/>
      <c r="E145" s="161"/>
      <c r="F145" s="342"/>
    </row>
    <row r="146" spans="1:6" ht="28" x14ac:dyDescent="0.2">
      <c r="A146" s="397"/>
      <c r="B146" s="164" t="s">
        <v>397</v>
      </c>
      <c r="C146" s="324" t="s">
        <v>20</v>
      </c>
      <c r="D146" s="334">
        <v>30</v>
      </c>
      <c r="E146" s="175"/>
      <c r="F146" s="152">
        <f>E146*D146</f>
        <v>0</v>
      </c>
    </row>
    <row r="147" spans="1:6" x14ac:dyDescent="0.2">
      <c r="A147" s="397"/>
      <c r="B147" s="357"/>
      <c r="C147" s="324"/>
      <c r="D147" s="334"/>
      <c r="E147" s="175"/>
      <c r="F147" s="152"/>
    </row>
    <row r="148" spans="1:6" ht="56" x14ac:dyDescent="0.2">
      <c r="A148" s="184">
        <v>3</v>
      </c>
      <c r="B148" s="357" t="s">
        <v>601</v>
      </c>
      <c r="C148" s="342"/>
      <c r="D148" s="161"/>
      <c r="E148" s="161"/>
      <c r="F148" s="342"/>
    </row>
    <row r="149" spans="1:6" ht="28" x14ac:dyDescent="0.2">
      <c r="A149" s="397"/>
      <c r="B149" s="164" t="s">
        <v>397</v>
      </c>
      <c r="C149" s="324" t="s">
        <v>20</v>
      </c>
      <c r="D149" s="334">
        <v>11</v>
      </c>
      <c r="E149" s="175"/>
      <c r="F149" s="152">
        <f>E149*D149</f>
        <v>0</v>
      </c>
    </row>
    <row r="150" spans="1:6" x14ac:dyDescent="0.2">
      <c r="A150" s="397"/>
      <c r="B150" s="357"/>
      <c r="C150" s="324"/>
      <c r="D150" s="334"/>
      <c r="E150" s="175"/>
      <c r="F150" s="152"/>
    </row>
    <row r="151" spans="1:6" ht="28" x14ac:dyDescent="0.2">
      <c r="A151" s="184">
        <v>4</v>
      </c>
      <c r="B151" s="357" t="s">
        <v>598</v>
      </c>
      <c r="C151" s="342"/>
      <c r="D151" s="161"/>
      <c r="E151" s="161"/>
      <c r="F151" s="342"/>
    </row>
    <row r="152" spans="1:6" ht="28" x14ac:dyDescent="0.2">
      <c r="A152" s="397"/>
      <c r="B152" s="164" t="s">
        <v>406</v>
      </c>
      <c r="C152" s="351" t="s">
        <v>119</v>
      </c>
      <c r="D152" s="334">
        <v>1</v>
      </c>
      <c r="E152" s="175"/>
      <c r="F152" s="152">
        <f>E152*D152</f>
        <v>0</v>
      </c>
    </row>
    <row r="153" spans="1:6" x14ac:dyDescent="0.2">
      <c r="A153" s="397"/>
      <c r="B153" s="357"/>
      <c r="C153" s="324"/>
      <c r="D153" s="334"/>
      <c r="E153" s="175"/>
      <c r="F153" s="152"/>
    </row>
    <row r="154" spans="1:6" ht="42" x14ac:dyDescent="0.2">
      <c r="A154" s="184">
        <v>5</v>
      </c>
      <c r="B154" s="357" t="s">
        <v>602</v>
      </c>
      <c r="C154" s="342"/>
      <c r="D154" s="161"/>
      <c r="E154" s="161"/>
      <c r="F154" s="342"/>
    </row>
    <row r="155" spans="1:6" x14ac:dyDescent="0.2">
      <c r="A155" s="397"/>
      <c r="B155" s="164" t="s">
        <v>406</v>
      </c>
      <c r="C155" s="351" t="s">
        <v>119</v>
      </c>
      <c r="D155" s="334">
        <v>1</v>
      </c>
      <c r="E155" s="175"/>
      <c r="F155" s="152">
        <f>E155*D155</f>
        <v>0</v>
      </c>
    </row>
    <row r="156" spans="1:6" x14ac:dyDescent="0.2">
      <c r="A156" s="397"/>
      <c r="B156" s="164"/>
      <c r="C156" s="342"/>
      <c r="D156" s="502"/>
      <c r="E156" s="175"/>
      <c r="F156" s="152"/>
    </row>
    <row r="157" spans="1:6" x14ac:dyDescent="0.2">
      <c r="A157" s="80" t="s">
        <v>410</v>
      </c>
      <c r="B157" s="80" t="s">
        <v>610</v>
      </c>
      <c r="C157" s="148"/>
      <c r="D157" s="344"/>
      <c r="E157" s="337"/>
      <c r="F157" s="148">
        <f>SUM(F142:F156)</f>
        <v>0</v>
      </c>
    </row>
    <row r="158" spans="1:6" x14ac:dyDescent="0.2">
      <c r="A158" s="393"/>
      <c r="B158" s="394"/>
      <c r="C158" s="395"/>
      <c r="D158" s="393"/>
      <c r="E158" s="398"/>
      <c r="F158" s="496"/>
    </row>
    <row r="159" spans="1:6" x14ac:dyDescent="0.2">
      <c r="A159" s="161" t="s">
        <v>409</v>
      </c>
      <c r="B159" s="159" t="s">
        <v>373</v>
      </c>
      <c r="C159" s="342"/>
      <c r="D159" s="161"/>
      <c r="E159" s="171"/>
      <c r="F159" s="494"/>
    </row>
    <row r="160" spans="1:6" x14ac:dyDescent="0.2">
      <c r="A160" s="185" t="str">
        <f>A42</f>
        <v>D.1.</v>
      </c>
      <c r="B160" s="185" t="str">
        <f>B42</f>
        <v>VANJSKA NN INSTALACIJA</v>
      </c>
      <c r="C160" s="343"/>
      <c r="D160" s="185"/>
      <c r="E160" s="185"/>
      <c r="F160" s="343">
        <f>F42</f>
        <v>0</v>
      </c>
    </row>
    <row r="161" spans="1:6" x14ac:dyDescent="0.2">
      <c r="A161" s="185" t="str">
        <f>A88</f>
        <v>D.2.</v>
      </c>
      <c r="B161" s="185" t="str">
        <f>B88</f>
        <v>ELEKTROMNTAŽNI MATERIJAL - ukupno:</v>
      </c>
      <c r="C161" s="343"/>
      <c r="D161" s="185"/>
      <c r="E161" s="185"/>
      <c r="F161" s="343">
        <f>F88</f>
        <v>0</v>
      </c>
    </row>
    <row r="162" spans="1:6" x14ac:dyDescent="0.2">
      <c r="A162" s="185" t="str">
        <f>A137</f>
        <v>D.3.</v>
      </c>
      <c r="B162" s="185" t="str">
        <f>B137</f>
        <v>ELEKTROMONTAŽNI RADOVI - ukupno:</v>
      </c>
      <c r="C162" s="343"/>
      <c r="D162" s="185"/>
      <c r="E162" s="185"/>
      <c r="F162" s="343">
        <f>F137</f>
        <v>0</v>
      </c>
    </row>
    <row r="163" spans="1:6" x14ac:dyDescent="0.2">
      <c r="A163" s="185" t="str">
        <f>A157</f>
        <v>D.4.</v>
      </c>
      <c r="B163" s="185" t="str">
        <f t="shared" ref="B163:F163" si="1">B157</f>
        <v>INSTALACIJA ZAŠTITA OD MUNJE ukupno:</v>
      </c>
      <c r="C163" s="343"/>
      <c r="D163" s="185"/>
      <c r="E163" s="185"/>
      <c r="F163" s="343">
        <f t="shared" si="1"/>
        <v>0</v>
      </c>
    </row>
    <row r="164" spans="1:6" x14ac:dyDescent="0.2">
      <c r="A164" s="186" t="s">
        <v>395</v>
      </c>
      <c r="B164" s="187" t="s">
        <v>411</v>
      </c>
      <c r="C164" s="350"/>
      <c r="D164" s="186"/>
      <c r="E164" s="186"/>
      <c r="F164" s="497">
        <f>F163+F162+F161+F160</f>
        <v>0</v>
      </c>
    </row>
  </sheetData>
  <sheetProtection password="DD2E" sheet="1" objects="1" scenarios="1"/>
  <mergeCells count="1">
    <mergeCell ref="B140:F140"/>
  </mergeCells>
  <phoneticPr fontId="6" type="noConversion"/>
  <conditionalFormatting sqref="E41">
    <cfRule type="cellIs" dxfId="0" priority="1" stopIfTrue="1" operator="equal">
      <formula>0</formula>
    </cfRule>
  </conditionalFormatting>
  <pageMargins left="0.70000000000000007" right="0.70000000000000007" top="0.75000000000000011" bottom="0.75000000000000011" header="0.30000000000000004" footer="0.30000000000000004"/>
  <pageSetup paperSize="9" orientation="portrait" horizontalDpi="0" verticalDpi="0"/>
  <headerFooter>
    <oddHeader>&amp;L&amp;8ŠETNICA OD ULICE KRALJA TOMISLAVA DO SAVSKE  _x000D_k.č.br. 2550/2, 2550/7 k.o. Ivanić Grad&amp;C&amp;8TROŠKOVNIK&amp;R&amp;8D. ELEKTRO RADOVI</oddHeader>
    <oddFooter>&amp;Rstr.: &amp;P od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dimension ref="A1:G35"/>
  <sheetViews>
    <sheetView showZeros="0" tabSelected="1" view="pageBreakPreview" zoomScaleSheetLayoutView="100" workbookViewId="0">
      <selection activeCell="O29" sqref="O29"/>
    </sheetView>
  </sheetViews>
  <sheetFormatPr baseColWidth="10" defaultColWidth="9" defaultRowHeight="14" x14ac:dyDescent="0.2"/>
  <cols>
    <col min="1" max="1" width="10" style="213" customWidth="1"/>
    <col min="2" max="2" width="41" style="214" customWidth="1"/>
    <col min="3" max="3" width="9" style="543" customWidth="1"/>
    <col min="4" max="4" width="9" style="454" customWidth="1"/>
    <col min="5" max="5" width="9" style="544" customWidth="1"/>
    <col min="6" max="6" width="12" style="454" customWidth="1"/>
    <col min="7" max="7" width="41.796875" style="28" customWidth="1"/>
    <col min="8" max="16384" width="9" style="28"/>
  </cols>
  <sheetData>
    <row r="1" spans="1:7" s="82" customFormat="1" x14ac:dyDescent="0.2">
      <c r="A1" s="80" t="s">
        <v>325</v>
      </c>
      <c r="B1" s="100"/>
      <c r="C1" s="344"/>
      <c r="D1" s="344"/>
      <c r="E1" s="344"/>
      <c r="F1" s="344" t="s">
        <v>328</v>
      </c>
      <c r="G1" s="261"/>
    </row>
    <row r="2" spans="1:7" s="82" customFormat="1" x14ac:dyDescent="0.2">
      <c r="A2" s="80" t="s">
        <v>329</v>
      </c>
      <c r="B2" s="100" t="s">
        <v>330</v>
      </c>
      <c r="C2" s="344"/>
      <c r="D2" s="344"/>
      <c r="E2" s="344"/>
      <c r="F2" s="344" t="s">
        <v>332</v>
      </c>
      <c r="G2" s="262"/>
    </row>
    <row r="3" spans="1:7" s="82" customFormat="1" x14ac:dyDescent="0.2">
      <c r="A3" s="83"/>
      <c r="B3" s="101"/>
      <c r="C3" s="526"/>
      <c r="D3" s="526"/>
      <c r="E3" s="526"/>
      <c r="F3" s="527"/>
      <c r="G3" s="262"/>
    </row>
    <row r="4" spans="1:7" ht="21.75" customHeight="1" x14ac:dyDescent="0.2">
      <c r="A4" s="303"/>
      <c r="B4" s="514" t="s">
        <v>892</v>
      </c>
      <c r="C4" s="528"/>
      <c r="D4" s="529"/>
      <c r="E4" s="530"/>
      <c r="F4" s="455"/>
    </row>
    <row r="5" spans="1:7" s="212" customFormat="1" ht="21.75" customHeight="1" x14ac:dyDescent="0.25">
      <c r="A5" s="304"/>
      <c r="B5" s="305"/>
      <c r="C5" s="531"/>
      <c r="D5" s="532"/>
      <c r="E5" s="533"/>
      <c r="F5" s="456"/>
    </row>
    <row r="6" spans="1:7" x14ac:dyDescent="0.2">
      <c r="A6" s="306" t="str">
        <f>'A. GRADJEVINSKI RADOVI'!A369</f>
        <v>A</v>
      </c>
      <c r="B6" s="306" t="str">
        <f>'A. GRADJEVINSKI RADOVI'!B369</f>
        <v>REKAPITULACIJA</v>
      </c>
      <c r="C6" s="534">
        <f>'A. GRADJEVINSKI RADOVI'!C369</f>
        <v>0</v>
      </c>
      <c r="D6" s="534">
        <f>'A. GRADJEVINSKI RADOVI'!D369</f>
        <v>0</v>
      </c>
      <c r="E6" s="534">
        <f>'A. GRADJEVINSKI RADOVI'!E369</f>
        <v>0</v>
      </c>
      <c r="F6" s="534">
        <f>'A. GRADJEVINSKI RADOVI'!F369</f>
        <v>0</v>
      </c>
    </row>
    <row r="7" spans="1:7" x14ac:dyDescent="0.2">
      <c r="A7" s="306" t="str">
        <f>'A. GRADJEVINSKI RADOVI'!A370</f>
        <v xml:space="preserve">A.1. </v>
      </c>
      <c r="B7" s="306" t="str">
        <f>'A. GRADJEVINSKI RADOVI'!B370</f>
        <v>PRIPREMNI  RADOVI ukupno:</v>
      </c>
      <c r="C7" s="534">
        <f>'A. GRADJEVINSKI RADOVI'!C370</f>
        <v>0</v>
      </c>
      <c r="D7" s="534">
        <f>'A. GRADJEVINSKI RADOVI'!D370</f>
        <v>0</v>
      </c>
      <c r="E7" s="534">
        <f>'A. GRADJEVINSKI RADOVI'!E370</f>
        <v>0</v>
      </c>
      <c r="F7" s="534">
        <f>'A. GRADJEVINSKI RADOVI'!F370</f>
        <v>0</v>
      </c>
    </row>
    <row r="8" spans="1:7" x14ac:dyDescent="0.2">
      <c r="A8" s="306" t="str">
        <f>'A. GRADJEVINSKI RADOVI'!A371</f>
        <v xml:space="preserve">A.2. </v>
      </c>
      <c r="B8" s="306" t="str">
        <f>'A. GRADJEVINSKI RADOVI'!B371</f>
        <v>ZEMLJANI RADOVI ukupno:</v>
      </c>
      <c r="C8" s="534">
        <f>'A. GRADJEVINSKI RADOVI'!C371</f>
        <v>0</v>
      </c>
      <c r="D8" s="534">
        <f>'A. GRADJEVINSKI RADOVI'!D371</f>
        <v>0</v>
      </c>
      <c r="E8" s="534">
        <f>'A. GRADJEVINSKI RADOVI'!E371</f>
        <v>0</v>
      </c>
      <c r="F8" s="534">
        <f>'A. GRADJEVINSKI RADOVI'!F371</f>
        <v>0</v>
      </c>
    </row>
    <row r="9" spans="1:7" ht="28" x14ac:dyDescent="0.2">
      <c r="A9" s="306" t="str">
        <f>'A. GRADJEVINSKI RADOVI'!A372</f>
        <v xml:space="preserve">A.3. </v>
      </c>
      <c r="B9" s="306" t="str">
        <f>'A. GRADJEVINSKI RADOVI'!B372</f>
        <v>STABILIZACIJA KRUNE NASIPA (KONSTRUKCIJA PJEŠAČKE STAZE - ŠETNICE) ukupno:</v>
      </c>
      <c r="C9" s="534">
        <f>'A. GRADJEVINSKI RADOVI'!C372</f>
        <v>0</v>
      </c>
      <c r="D9" s="534">
        <f>'A. GRADJEVINSKI RADOVI'!D372</f>
        <v>0</v>
      </c>
      <c r="E9" s="534">
        <f>'A. GRADJEVINSKI RADOVI'!E372</f>
        <v>0</v>
      </c>
      <c r="F9" s="534">
        <f>'A. GRADJEVINSKI RADOVI'!F372</f>
        <v>0</v>
      </c>
    </row>
    <row r="10" spans="1:7" x14ac:dyDescent="0.2">
      <c r="A10" s="306" t="str">
        <f>'A. GRADJEVINSKI RADOVI'!A373</f>
        <v xml:space="preserve">A.4. </v>
      </c>
      <c r="B10" s="306" t="str">
        <f>'A. GRADJEVINSKI RADOVI'!B373</f>
        <v>PROMETNA SIGNALIZACIJA ukupno:</v>
      </c>
      <c r="C10" s="534">
        <f>'A. GRADJEVINSKI RADOVI'!C373</f>
        <v>0</v>
      </c>
      <c r="D10" s="534">
        <f>'A. GRADJEVINSKI RADOVI'!D373</f>
        <v>0</v>
      </c>
      <c r="E10" s="534">
        <f>'A. GRADJEVINSKI RADOVI'!E373</f>
        <v>0</v>
      </c>
      <c r="F10" s="534">
        <f>'A. GRADJEVINSKI RADOVI'!F373</f>
        <v>0</v>
      </c>
    </row>
    <row r="11" spans="1:7" ht="23" customHeight="1" x14ac:dyDescent="0.2">
      <c r="A11" s="311" t="str">
        <f>'A. GRADJEVINSKI RADOVI'!A374</f>
        <v>A</v>
      </c>
      <c r="B11" s="311" t="str">
        <f>'A. GRADJEVINSKI RADOVI'!B374</f>
        <v>GRAĐEVINSKI RADOVI ukupno:</v>
      </c>
      <c r="C11" s="535">
        <f>'A. GRADJEVINSKI RADOVI'!C374</f>
        <v>0</v>
      </c>
      <c r="D11" s="535">
        <f>'A. GRADJEVINSKI RADOVI'!D374</f>
        <v>0</v>
      </c>
      <c r="E11" s="535">
        <f>'A. GRADJEVINSKI RADOVI'!E374</f>
        <v>0</v>
      </c>
      <c r="F11" s="535">
        <f>'A. GRADJEVINSKI RADOVI'!F374</f>
        <v>0</v>
      </c>
    </row>
    <row r="12" spans="1:7" s="212" customFormat="1" ht="14" customHeight="1" x14ac:dyDescent="0.2">
      <c r="A12" s="400"/>
      <c r="B12" s="400"/>
      <c r="C12" s="536"/>
      <c r="D12" s="536"/>
      <c r="E12" s="536"/>
      <c r="F12" s="451"/>
    </row>
    <row r="13" spans="1:7" x14ac:dyDescent="0.2">
      <c r="A13" s="313"/>
      <c r="B13" s="308"/>
      <c r="C13" s="537"/>
      <c r="D13" s="450"/>
      <c r="E13" s="538"/>
      <c r="F13" s="450"/>
    </row>
    <row r="14" spans="1:7" x14ac:dyDescent="0.2">
      <c r="A14" s="306" t="str">
        <f>'B. URBANA OPREMA'!A119</f>
        <v>B.</v>
      </c>
      <c r="B14" s="306" t="str">
        <f>'B. URBANA OPREMA'!B119</f>
        <v>REKAPITULACIJA</v>
      </c>
      <c r="C14" s="534">
        <f>'B. URBANA OPREMA'!C119</f>
        <v>0</v>
      </c>
      <c r="D14" s="534">
        <f>'B. URBANA OPREMA'!D119</f>
        <v>0</v>
      </c>
      <c r="E14" s="534">
        <f>'B. URBANA OPREMA'!E119</f>
        <v>0</v>
      </c>
      <c r="F14" s="534">
        <f>'B. URBANA OPREMA'!F119</f>
        <v>0</v>
      </c>
    </row>
    <row r="15" spans="1:7" ht="28" x14ac:dyDescent="0.2">
      <c r="A15" s="311" t="str">
        <f>'B. URBANA OPREMA'!A120</f>
        <v>B.1.</v>
      </c>
      <c r="B15" s="311" t="str">
        <f>'B. URBANA OPREMA'!B120</f>
        <v>URBANA OPREMA predgotovljeni AB elementi ukupno:</v>
      </c>
      <c r="C15" s="535">
        <f>'B. URBANA OPREMA'!C120</f>
        <v>0</v>
      </c>
      <c r="D15" s="535">
        <f>'B. URBANA OPREMA'!D120</f>
        <v>0</v>
      </c>
      <c r="E15" s="535">
        <f>'B. URBANA OPREMA'!E120</f>
        <v>0</v>
      </c>
      <c r="F15" s="535">
        <f>'B. URBANA OPREMA'!F120</f>
        <v>0</v>
      </c>
    </row>
    <row r="16" spans="1:7" x14ac:dyDescent="0.2">
      <c r="A16" s="313"/>
      <c r="B16" s="308"/>
      <c r="C16" s="537"/>
      <c r="D16" s="450"/>
      <c r="E16" s="538"/>
      <c r="F16" s="450"/>
    </row>
    <row r="17" spans="1:6" x14ac:dyDescent="0.2">
      <c r="A17" s="313"/>
      <c r="B17" s="308"/>
      <c r="C17" s="537"/>
      <c r="D17" s="450"/>
      <c r="E17" s="538"/>
      <c r="F17" s="450"/>
    </row>
    <row r="18" spans="1:6" x14ac:dyDescent="0.2">
      <c r="A18" s="458" t="str">
        <f>'C. KRAJOBRAZ'!A72</f>
        <v>C</v>
      </c>
      <c r="B18" s="458" t="str">
        <f>'C. KRAJOBRAZ'!B72</f>
        <v>REKAPITULACIJA</v>
      </c>
      <c r="C18" s="545">
        <f>'C. KRAJOBRAZ'!C72</f>
        <v>0</v>
      </c>
      <c r="D18" s="545">
        <f>'C. KRAJOBRAZ'!D72</f>
        <v>0</v>
      </c>
      <c r="E18" s="545">
        <f>'C. KRAJOBRAZ'!E72</f>
        <v>0</v>
      </c>
      <c r="F18" s="545">
        <f>'C. KRAJOBRAZ'!F72</f>
        <v>0</v>
      </c>
    </row>
    <row r="19" spans="1:6" ht="23" customHeight="1" x14ac:dyDescent="0.2">
      <c r="A19" s="501" t="str">
        <f>'C. KRAJOBRAZ'!A73</f>
        <v>C.1</v>
      </c>
      <c r="B19" s="501" t="str">
        <f>'C. KRAJOBRAZ'!B73</f>
        <v>KRAJOBRAZ ukupno:</v>
      </c>
      <c r="C19" s="546">
        <f>'C. KRAJOBRAZ'!C73</f>
        <v>0</v>
      </c>
      <c r="D19" s="546">
        <f>'C. KRAJOBRAZ'!D73</f>
        <v>0</v>
      </c>
      <c r="E19" s="546">
        <f>'C. KRAJOBRAZ'!E73</f>
        <v>0</v>
      </c>
      <c r="F19" s="546">
        <f>'C. KRAJOBRAZ'!F73</f>
        <v>0</v>
      </c>
    </row>
    <row r="20" spans="1:6" x14ac:dyDescent="0.2">
      <c r="A20" s="313"/>
      <c r="B20" s="313"/>
      <c r="C20" s="419"/>
      <c r="D20" s="419"/>
      <c r="E20" s="419"/>
      <c r="F20" s="453"/>
    </row>
    <row r="21" spans="1:6" x14ac:dyDescent="0.2">
      <c r="A21" s="313"/>
      <c r="B21" s="313"/>
      <c r="C21" s="419"/>
      <c r="D21" s="419"/>
      <c r="E21" s="419"/>
      <c r="F21" s="453"/>
    </row>
    <row r="22" spans="1:6" x14ac:dyDescent="0.2">
      <c r="A22" s="399" t="str">
        <f>'D. ELEKTRO'!A159</f>
        <v>D.</v>
      </c>
      <c r="B22" s="399" t="str">
        <f>'D. ELEKTRO'!B159</f>
        <v>REKAPITULACIJA</v>
      </c>
      <c r="C22" s="539">
        <f>'D. ELEKTRO'!C159</f>
        <v>0</v>
      </c>
      <c r="D22" s="539">
        <f>'D. ELEKTRO'!D159</f>
        <v>0</v>
      </c>
      <c r="E22" s="539">
        <f>'D. ELEKTRO'!E159</f>
        <v>0</v>
      </c>
      <c r="F22" s="539">
        <f>'D. ELEKTRO'!F159</f>
        <v>0</v>
      </c>
    </row>
    <row r="23" spans="1:6" x14ac:dyDescent="0.2">
      <c r="A23" s="399" t="str">
        <f>'D. ELEKTRO'!A160</f>
        <v>D.1.</v>
      </c>
      <c r="B23" s="399" t="str">
        <f>'D. ELEKTRO'!B160</f>
        <v>VANJSKA NN INSTALACIJA</v>
      </c>
      <c r="C23" s="539">
        <f>'D. ELEKTRO'!C160</f>
        <v>0</v>
      </c>
      <c r="D23" s="539">
        <f>'D. ELEKTRO'!D160</f>
        <v>0</v>
      </c>
      <c r="E23" s="539">
        <f>'D. ELEKTRO'!E160</f>
        <v>0</v>
      </c>
      <c r="F23" s="539">
        <f>'D. ELEKTRO'!F160</f>
        <v>0</v>
      </c>
    </row>
    <row r="24" spans="1:6" x14ac:dyDescent="0.2">
      <c r="A24" s="399" t="str">
        <f>'D. ELEKTRO'!A161</f>
        <v>D.2.</v>
      </c>
      <c r="B24" s="399" t="str">
        <f>'D. ELEKTRO'!B161</f>
        <v>ELEKTROMNTAŽNI MATERIJAL - ukupno:</v>
      </c>
      <c r="C24" s="539">
        <f>'D. ELEKTRO'!C161</f>
        <v>0</v>
      </c>
      <c r="D24" s="539">
        <f>'D. ELEKTRO'!D161</f>
        <v>0</v>
      </c>
      <c r="E24" s="539">
        <f>'D. ELEKTRO'!E161</f>
        <v>0</v>
      </c>
      <c r="F24" s="539">
        <f>'D. ELEKTRO'!F161</f>
        <v>0</v>
      </c>
    </row>
    <row r="25" spans="1:6" x14ac:dyDescent="0.2">
      <c r="A25" s="399" t="str">
        <f>'D. ELEKTRO'!A162</f>
        <v>D.3.</v>
      </c>
      <c r="B25" s="399" t="str">
        <f>'D. ELEKTRO'!B162</f>
        <v>ELEKTROMONTAŽNI RADOVI - ukupno:</v>
      </c>
      <c r="C25" s="539">
        <f>'D. ELEKTRO'!C162</f>
        <v>0</v>
      </c>
      <c r="D25" s="539">
        <f>'D. ELEKTRO'!D162</f>
        <v>0</v>
      </c>
      <c r="E25" s="539">
        <f>'D. ELEKTRO'!E162</f>
        <v>0</v>
      </c>
      <c r="F25" s="539">
        <f>'D. ELEKTRO'!F162</f>
        <v>0</v>
      </c>
    </row>
    <row r="26" spans="1:6" x14ac:dyDescent="0.2">
      <c r="A26" s="399" t="str">
        <f>'D. ELEKTRO'!A163</f>
        <v>D.4.</v>
      </c>
      <c r="B26" s="399" t="str">
        <f>'D. ELEKTRO'!B163</f>
        <v>INSTALACIJA ZAŠTITA OD MUNJE ukupno:</v>
      </c>
      <c r="C26" s="539">
        <f>'D. ELEKTRO'!C163</f>
        <v>0</v>
      </c>
      <c r="D26" s="539">
        <f>'D. ELEKTRO'!D163</f>
        <v>0</v>
      </c>
      <c r="E26" s="539">
        <f>'D. ELEKTRO'!E163</f>
        <v>0</v>
      </c>
      <c r="F26" s="539">
        <f>'D. ELEKTRO'!F163</f>
        <v>0</v>
      </c>
    </row>
    <row r="27" spans="1:6" ht="33" customHeight="1" x14ac:dyDescent="0.2">
      <c r="A27" s="311" t="str">
        <f>'D. ELEKTRO'!A164</f>
        <v>D</v>
      </c>
      <c r="B27" s="311" t="str">
        <f>'D. ELEKTRO'!B164</f>
        <v>ELEKTROINSTALACIJE ukupno:</v>
      </c>
      <c r="C27" s="535">
        <f>'D. ELEKTRO'!C164</f>
        <v>0</v>
      </c>
      <c r="D27" s="535">
        <f>'D. ELEKTRO'!D164</f>
        <v>0</v>
      </c>
      <c r="E27" s="535">
        <f>'D. ELEKTRO'!E164</f>
        <v>0</v>
      </c>
      <c r="F27" s="535">
        <f>'D. ELEKTRO'!F164</f>
        <v>0</v>
      </c>
    </row>
    <row r="28" spans="1:6" x14ac:dyDescent="0.2">
      <c r="A28" s="312"/>
      <c r="B28" s="306"/>
      <c r="C28" s="534"/>
      <c r="D28" s="534"/>
      <c r="E28" s="534"/>
      <c r="F28" s="453"/>
    </row>
    <row r="29" spans="1:6" x14ac:dyDescent="0.2">
      <c r="A29" s="306"/>
      <c r="B29" s="306"/>
      <c r="C29" s="534"/>
      <c r="D29" s="534"/>
      <c r="E29" s="534"/>
      <c r="F29" s="453"/>
    </row>
    <row r="30" spans="1:6" x14ac:dyDescent="0.2">
      <c r="A30" s="306"/>
      <c r="B30" s="306"/>
      <c r="C30" s="534"/>
      <c r="D30" s="534"/>
      <c r="E30" s="534"/>
      <c r="F30" s="453"/>
    </row>
    <row r="31" spans="1:6" ht="24" customHeight="1" x14ac:dyDescent="0.2">
      <c r="A31" s="358"/>
      <c r="B31" s="518" t="s">
        <v>612</v>
      </c>
      <c r="C31" s="540"/>
      <c r="D31" s="547" t="s">
        <v>613</v>
      </c>
      <c r="E31" s="548"/>
      <c r="F31" s="452">
        <f>F27+F19+F15+F11</f>
        <v>0</v>
      </c>
    </row>
    <row r="32" spans="1:6" ht="21" customHeight="1" x14ac:dyDescent="0.2">
      <c r="A32" s="459"/>
      <c r="B32" s="459"/>
      <c r="C32" s="541"/>
      <c r="D32" s="549" t="s">
        <v>614</v>
      </c>
      <c r="E32" s="550"/>
      <c r="F32" s="460">
        <f>F31*0.25</f>
        <v>0</v>
      </c>
    </row>
    <row r="33" spans="1:6" ht="25" customHeight="1" x14ac:dyDescent="0.2">
      <c r="A33" s="461"/>
      <c r="B33" s="461"/>
      <c r="C33" s="542"/>
      <c r="D33" s="551" t="s">
        <v>615</v>
      </c>
      <c r="E33" s="552"/>
      <c r="F33" s="457">
        <f>F32+F31</f>
        <v>0</v>
      </c>
    </row>
    <row r="34" spans="1:6" x14ac:dyDescent="0.2">
      <c r="A34" s="307"/>
      <c r="B34" s="308"/>
      <c r="C34" s="537"/>
      <c r="D34" s="450"/>
      <c r="E34" s="538"/>
      <c r="F34" s="450"/>
    </row>
    <row r="35" spans="1:6" x14ac:dyDescent="0.2">
      <c r="A35" s="307"/>
      <c r="B35" s="308"/>
      <c r="C35" s="537"/>
      <c r="D35" s="450"/>
      <c r="E35" s="538"/>
      <c r="F35" s="450"/>
    </row>
  </sheetData>
  <sheetProtection password="DD2E" sheet="1" objects="1" scenarios="1"/>
  <mergeCells count="3">
    <mergeCell ref="D31:E31"/>
    <mergeCell ref="D32:E32"/>
    <mergeCell ref="D33:E33"/>
  </mergeCells>
  <phoneticPr fontId="6" type="noConversion"/>
  <pageMargins left="0.7" right="0.7" top="0.75" bottom="0.75" header="0.3" footer="0.3"/>
  <pageSetup paperSize="9" firstPageNumber="58" fitToHeight="0" orientation="portrait" useFirstPageNumber="1" r:id="rId1"/>
  <headerFooter alignWithMargins="0">
    <oddHeader>&amp;L&amp;8ŠETNICA OD ULICE KRALJA TOMISLAVA DO SAVSKE  _x000D_k.č.br. 2550/2, 2550/7 k.o. Ivanić Grad&amp;C&amp;8TROŠKOVNIK&amp;R&amp;8REKAPITULACIJA</oddHeader>
    <oddFooter>&amp;Rstr.: &amp;P od &amp;N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Naslovna  </vt:lpstr>
      <vt:lpstr>OTU</vt:lpstr>
      <vt:lpstr>A. GRADJEVINSKI RADOVI</vt:lpstr>
      <vt:lpstr>B. URBANA OPREMA</vt:lpstr>
      <vt:lpstr>C. KRAJOBRAZ</vt:lpstr>
      <vt:lpstr>D. ELEKTRO</vt:lpstr>
      <vt:lpstr>REKAPITULACIJA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Kant</dc:creator>
  <cp:lastModifiedBy>Microsoft Office User</cp:lastModifiedBy>
  <cp:lastPrinted>2019-08-01T09:25:01Z</cp:lastPrinted>
  <dcterms:created xsi:type="dcterms:W3CDTF">2008-11-14T14:56:32Z</dcterms:created>
  <dcterms:modified xsi:type="dcterms:W3CDTF">2019-08-01T09:27:58Z</dcterms:modified>
</cp:coreProperties>
</file>