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572" windowHeight="12060" tabRatio="768"/>
  </bookViews>
  <sheets>
    <sheet name="NASLOVNICA" sheetId="18" r:id="rId1"/>
    <sheet name="IZGRADNJA ŠETNICE" sheetId="1" r:id="rId2"/>
    <sheet name="1. GRAĐEVINSKI RADOVI" sheetId="19" r:id="rId3"/>
    <sheet name="2. ELEKTROMONTAŽNI MATERIJAL" sheetId="20" r:id="rId4"/>
    <sheet name="3.ISPITIVANJE I DOKUMENTACIJA" sheetId="21" r:id="rId5"/>
    <sheet name="4. REKAPITULACIJA" sheetId="22" r:id="rId6"/>
  </sheets>
  <externalReferences>
    <externalReference r:id="rId7"/>
    <externalReference r:id="rId8"/>
  </externalReferences>
  <definedNames>
    <definedName name="abHOME">'[1]GRAĐEVINSKO OBRTNIČKI'!#REF!</definedName>
    <definedName name="ArmirackiHOME">'[1]GRAĐEVINSKO OBRTNIČKI'!#REF!</definedName>
    <definedName name="Armirački">'[1]GRAĐEVINSKO OBRTNIČKI'!#REF!</definedName>
    <definedName name="Armiranobetonski">'[1]GRAĐEVINSKO OBRTNIČKI'!#REF!</definedName>
    <definedName name="_xlnm.Database">#REF!</definedName>
    <definedName name="Bravarski">'[1]GRAĐEVINSKO OBRTNIČKI'!#REF!</definedName>
    <definedName name="BravarskiHOME">'[1]GRAĐEVINSKO OBRTNIČKI'!#REF!</definedName>
    <definedName name="Čelični">'[1]GRAĐEVINSKO OBRTNIČKI'!#REF!</definedName>
    <definedName name="ČeličniHOME">'[1]GRAĐEVINSKO OBRTNIČKI'!#REF!</definedName>
    <definedName name="GipsHOME">'[1]GRAĐEVINSKO OBRTNIČKI'!#REF!</definedName>
    <definedName name="Gipskartonski">'[1]GRAĐEVINSKO OBRTNIČKI'!#REF!</definedName>
    <definedName name="GipsUKUPNO">'[1]GRAĐEVINSKO OBRTNIČKI'!#REF!</definedName>
    <definedName name="GRADEVINSKIHOME">'[1]GRAĐEVINSKO OBRTNIČKI'!#REF!</definedName>
    <definedName name="_xlnm.Print_Titles" localSheetId="2">'1. GRAĐEVINSKI RADOVI'!$1:$4</definedName>
    <definedName name="_xlnm.Print_Titles" localSheetId="3">'2. ELEKTROMONTAŽNI MATERIJAL'!$1:$4</definedName>
    <definedName name="_xlnm.Print_Titles" localSheetId="4">'3.ISPITIVANJE I DOKUMENTACIJA'!$1:$4</definedName>
    <definedName name="_xlnm.Print_Titles" localSheetId="5">'4. REKAPITULACIJA'!$1:$4</definedName>
    <definedName name="_xlnm.Print_Titles" localSheetId="1">'IZGRADNJA ŠETNICE'!$48:$50</definedName>
    <definedName name="Izolaterski">'[1]GRAĐEVINSKO OBRTNIČKI'!#REF!</definedName>
    <definedName name="IzolaterskiHOME">'[1]GRAĐEVINSKO OBRTNIČKI'!#REF!</definedName>
    <definedName name="Keramičarski">'[1]GRAĐEVINSKO OBRTNIČKI'!#REF!</definedName>
    <definedName name="KERAMIČARSKI_I_KAMENARSKI_RADOVI">#REF!</definedName>
    <definedName name="KeramikaHOME">'[1]GRAĐEVINSKO OBRTNIČKI'!#REF!</definedName>
    <definedName name="Kolnik_16.3.">'[2]16. Prometnice'!$G$277</definedName>
    <definedName name="OBRTNICKIHOME">'[1]GRAĐEVINSKO OBRTNIČKI'!#REF!</definedName>
    <definedName name="Obrtnički">'[1]GRAĐEVINSKO OBRTNIČKI'!#REF!</definedName>
    <definedName name="Odvod_16.4.">'[2]16. Prometnice'!$G$329</definedName>
    <definedName name="Ostali">'[1]GRAĐEVINSKO OBRTNIČKI'!#REF!</definedName>
    <definedName name="OstaligradHOME">'[1]GRAĐEVINSKO OBRTNIČKI'!#REF!</definedName>
    <definedName name="Ostaligrađevinski">'[1]GRAĐEVINSKO OBRTNIČKI'!#REF!</definedName>
    <definedName name="PODOVI">#REF!</definedName>
    <definedName name="_xlnm.Print_Area" localSheetId="2">'1. GRAĐEVINSKI RADOVI'!$A$1:$F$63</definedName>
    <definedName name="_xlnm.Print_Area" localSheetId="3">'2. ELEKTROMONTAŽNI MATERIJAL'!$A$1:$F$43</definedName>
    <definedName name="_xlnm.Print_Area" localSheetId="4">'3.ISPITIVANJE I DOKUMENTACIJA'!$A$1:$F$13</definedName>
    <definedName name="_xlnm.Print_Area" localSheetId="5">'4. REKAPITULACIJA'!$A$1:$F$33</definedName>
    <definedName name="_xlnm.Print_Area" localSheetId="1">'IZGRADNJA ŠETNICE'!$A$1:$F$234</definedName>
    <definedName name="Pripr_16.1.">'[2]16. Prometnice'!$G$66</definedName>
    <definedName name="PripremniHOME">'[1]GRAĐEVINSKO OBRTNIČKI'!#REF!</definedName>
    <definedName name="Rušenje">'[1]GRAĐEVINSKO OBRTNIČKI'!#REF!</definedName>
    <definedName name="RušenjeHOME">'[1]GRAĐEVINSKO OBRTNIČKI'!#REF!</definedName>
    <definedName name="Sign_16.5.">'[2]16. Prometnice'!$G$408</definedName>
    <definedName name="SoboslikaHOME">'[1]GRAĐEVINSKO OBRTNIČKI'!#REF!</definedName>
    <definedName name="Soboslikarski">'[1]GRAĐEVINSKO OBRTNIČKI'!#REF!</definedName>
    <definedName name="Tesarski">'[1]GRAĐEVINSKO OBRTNIČKI'!#REF!</definedName>
    <definedName name="TesarskiHOME">'[1]GRAĐEVINSKO OBRTNIČKI'!#REF!</definedName>
    <definedName name="Z_3E4F8DDF_C09F_4627_83EC_759111DC9655_.wvu.PrintArea">#REF!</definedName>
    <definedName name="Zem_16.2.">'[2]16. Prometnice'!$G$130</definedName>
    <definedName name="ZemljaniHOME">'[1]GRAĐEVINSKO OBRTNIČKI'!#REF!</definedName>
  </definedNames>
  <calcPr calcId="145621"/>
</workbook>
</file>

<file path=xl/calcChain.xml><?xml version="1.0" encoding="utf-8"?>
<calcChain xmlns="http://schemas.openxmlformats.org/spreadsheetml/2006/main">
  <c r="F10" i="20" l="1"/>
  <c r="F21" i="20"/>
  <c r="F23" i="20"/>
  <c r="F13" i="20"/>
  <c r="F17" i="20"/>
  <c r="F19" i="20"/>
  <c r="F25" i="20"/>
  <c r="F27" i="20"/>
  <c r="F29" i="20"/>
  <c r="F31" i="20"/>
  <c r="F33" i="20"/>
  <c r="F36" i="20"/>
  <c r="F38" i="20"/>
  <c r="F40" i="20"/>
  <c r="F11" i="19"/>
  <c r="F13" i="19"/>
  <c r="F15" i="19"/>
  <c r="F18" i="19"/>
  <c r="F20" i="19"/>
  <c r="F22" i="19"/>
  <c r="F24" i="19"/>
  <c r="F31" i="19"/>
  <c r="F33" i="19"/>
  <c r="F35" i="19"/>
  <c r="F49" i="19"/>
  <c r="F60" i="19" s="1"/>
  <c r="F58" i="19"/>
  <c r="F10" i="21"/>
  <c r="F8" i="21"/>
  <c r="F12" i="21" l="1"/>
  <c r="E10" i="22" s="1"/>
  <c r="F10" i="22" s="1"/>
  <c r="F42" i="20"/>
  <c r="E9" i="22" s="1"/>
  <c r="F9" i="22" s="1"/>
  <c r="F37" i="19"/>
  <c r="F26" i="19"/>
  <c r="F62" i="19" l="1"/>
  <c r="E8" i="22" s="1"/>
  <c r="F8" i="22" s="1"/>
  <c r="F12" i="22" s="1"/>
  <c r="F10" i="1" s="1"/>
  <c r="D189" i="1"/>
  <c r="D212" i="1" l="1"/>
  <c r="F212" i="1" s="1"/>
  <c r="D193" i="1"/>
  <c r="D188" i="1"/>
  <c r="D187" i="1"/>
  <c r="D180" i="1"/>
  <c r="D177" i="1"/>
  <c r="D166" i="1"/>
  <c r="D163" i="1"/>
  <c r="D160" i="1"/>
  <c r="D154" i="1"/>
  <c r="D142" i="1"/>
  <c r="D134" i="1"/>
  <c r="D131" i="1"/>
  <c r="D169" i="1"/>
  <c r="D151" i="1"/>
  <c r="D148" i="1"/>
  <c r="D145" i="1"/>
  <c r="D137" i="1"/>
  <c r="D128" i="1"/>
  <c r="F97" i="1"/>
  <c r="F219" i="1"/>
  <c r="F218" i="1"/>
  <c r="F215" i="1"/>
  <c r="F214" i="1"/>
  <c r="F213" i="1"/>
  <c r="F227" i="1"/>
  <c r="F229" i="1" s="1"/>
  <c r="F68" i="1" s="1"/>
  <c r="F205" i="1"/>
  <c r="F202" i="1"/>
  <c r="F222" i="1" l="1"/>
  <c r="F66" i="1" s="1"/>
  <c r="F196" i="1"/>
  <c r="F193" i="1"/>
  <c r="F199" i="1"/>
  <c r="F190" i="1"/>
  <c r="F189" i="1" l="1"/>
  <c r="F183" i="1"/>
  <c r="F169" i="1" l="1"/>
  <c r="F160" i="1"/>
  <c r="F166" i="1"/>
  <c r="F163" i="1"/>
  <c r="F157" i="1"/>
  <c r="F154" i="1"/>
  <c r="F151" i="1" l="1"/>
  <c r="F148" i="1"/>
  <c r="F145" i="1" l="1"/>
  <c r="F109" i="1"/>
  <c r="F106" i="1"/>
  <c r="F103" i="1"/>
  <c r="F120" i="1" l="1"/>
  <c r="F117" i="1"/>
  <c r="F122" i="1" l="1"/>
  <c r="F60" i="1" s="1"/>
  <c r="F187" i="1" l="1"/>
  <c r="F188" i="1"/>
  <c r="F142" i="1"/>
  <c r="F131" i="1" l="1"/>
  <c r="F100" i="1"/>
  <c r="F177" i="1" l="1"/>
  <c r="F137" i="1"/>
  <c r="F134" i="1"/>
  <c r="F128" i="1"/>
  <c r="F94" i="1"/>
  <c r="F171" i="1" l="1"/>
  <c r="F62" i="1" s="1"/>
  <c r="F111" i="1"/>
  <c r="F58" i="1" s="1"/>
  <c r="F180" i="1"/>
  <c r="F207" i="1" l="1"/>
  <c r="F64" i="1" l="1"/>
  <c r="F70" i="1" s="1"/>
  <c r="F8" i="1" s="1"/>
  <c r="F13" i="1" s="1"/>
  <c r="F14" i="1" l="1"/>
  <c r="F17" i="1" s="1"/>
</calcChain>
</file>

<file path=xl/sharedStrings.xml><?xml version="1.0" encoding="utf-8"?>
<sst xmlns="http://schemas.openxmlformats.org/spreadsheetml/2006/main" count="392" uniqueCount="219">
  <si>
    <t>kom</t>
  </si>
  <si>
    <t>m3</t>
  </si>
  <si>
    <t>m1</t>
  </si>
  <si>
    <t>m2</t>
  </si>
  <si>
    <t>ZEMLJANI RADOVI</t>
  </si>
  <si>
    <t>1.</t>
  </si>
  <si>
    <t>3.</t>
  </si>
  <si>
    <t>4.</t>
  </si>
  <si>
    <t>BETONSKI I ARMIRANOBETONSKI RADOVI</t>
  </si>
  <si>
    <t>2.</t>
  </si>
  <si>
    <t>5.</t>
  </si>
  <si>
    <t>6.</t>
  </si>
  <si>
    <t>7.</t>
  </si>
  <si>
    <t xml:space="preserve"> U K U P N A CIJENA BEZ PDV-a  (kn):</t>
  </si>
  <si>
    <t>PDV ( 25%):</t>
  </si>
  <si>
    <t>A/</t>
  </si>
  <si>
    <t>PRIPREMNI RADOVI</t>
  </si>
  <si>
    <t xml:space="preserve">BETONSKI I ARMIRANO BETONSKI RADOVI </t>
  </si>
  <si>
    <t>9.</t>
  </si>
  <si>
    <t>Uk. cij.</t>
  </si>
  <si>
    <t>Jed.cij.</t>
  </si>
  <si>
    <t>Količina</t>
  </si>
  <si>
    <t>Jed.mj.</t>
  </si>
  <si>
    <t>OPIS RADOVA</t>
  </si>
  <si>
    <t>R.br.</t>
  </si>
  <si>
    <t>S V E U K U P N A CIJENA S PDV-om (kn):</t>
  </si>
  <si>
    <t>I.</t>
  </si>
  <si>
    <t/>
  </si>
  <si>
    <t>•</t>
  </si>
  <si>
    <t>PRIPREMNI RADOVI UKUPNO kn</t>
  </si>
  <si>
    <t>II.</t>
  </si>
  <si>
    <t>III.</t>
  </si>
  <si>
    <t>Obračun prema m3 iskopanog zemljanog materijala u sraslom stanju.</t>
  </si>
  <si>
    <t>Nasipavanje se vrši na pripremljenu i isplaniranu površinu iskopa.</t>
  </si>
  <si>
    <t>8.</t>
  </si>
  <si>
    <t>ZEMLJANI RADOVI UKUPNO kn</t>
  </si>
  <si>
    <t>IV.</t>
  </si>
  <si>
    <t>beton</t>
  </si>
  <si>
    <t>oplata</t>
  </si>
  <si>
    <t>BETONSKI I ARMIRANOBETONSKI RADOVI UKUPNO kn</t>
  </si>
  <si>
    <t>kg</t>
  </si>
  <si>
    <t>10.</t>
  </si>
  <si>
    <t>11.</t>
  </si>
  <si>
    <t>12.</t>
  </si>
  <si>
    <t>m</t>
  </si>
  <si>
    <t>komplet</t>
  </si>
  <si>
    <t>Podlogu kontrolirati na svakih cca 100 m2 izvedenog  sloja nasipanog i zbijenog tla. Stavkom obuhvatiti sav potreban rad, materijal, transport, utovar, istovar, ugradnju, zbijanje i niveliranje. Obračun po m3 ugrađenog materijala u zbijenom stanju.</t>
  </si>
  <si>
    <t>Elaborat je obvezno osigurati u 3 papirnata primjerka i jedan primjerak u digitalnom obliku.</t>
  </si>
  <si>
    <t>Po izvedbi iskolčenja geodet je dužan dati izjavu da je iskolčio prema geodetskom elaboratu kojom potvrđuje da je iskolčio zgrade prema građevinskoj dozvoli. Stavka također sadrži geodetske izmjere profila iskopa koje je potrebno priložiti nadzornom inženjeru kao dokaznice za obračun zemljanih radova.</t>
  </si>
  <si>
    <t>Obračun po m2 isplanirane površine (posteljica za nasip kamenog agregata)</t>
  </si>
  <si>
    <t>UKLANJANJA</t>
  </si>
  <si>
    <t>UKLANJANJA UKUPNO kn</t>
  </si>
  <si>
    <t>Obračun po m3 ugrađenog kamenog agregata.</t>
  </si>
  <si>
    <t xml:space="preserve">Izrada elaborata iskolčenja građevineod strane ovlaštene geodetske tvrtke odnosno ovlaštenog geodete i iskolčenje građevine s održavanjem iskolčenih točaka cijelo vrijeme trajanja radova. </t>
  </si>
  <si>
    <t>Kao zasebna stavka u pripremnim radovima nije predviđena mobilizacija radnika i strojeva te organizacija gradilišta u skladu s Planom izvođenja radova kojeg izrađuje izvođač. Organizaciju gradilišta je potrebno ukalkulirati u jedinične cijene izvedbe radova, a time predvidjeti: osiguranje privremenih gradilišnih priključaka, privremenu regulaciju prometa na ulazu i izlazu iz gradilišta, gradilišne objekte, ograde, internu prometnu organizaciju, zaštitnu opremu i sredstva, nasipavanje i održavanje gradilišnih platoa i prometnica kamenim materijalom isve ostale radove nužne za početak radova i organizaciju gradilišta prema propisanim pravilima zaštite na radu.</t>
  </si>
  <si>
    <t xml:space="preserve">Izrada gradilišne table i ograđivanje gradilišta. Tabla mora u svemu biti izvedena i postavljena prema Pravilniku o sadržaju i izgledu ploče kojom se označava gradilište(NN42/14). Ograda gradilišta mora biti izvedena na način da onemogući ulazak neovlaštenim osobama na gradilište. </t>
  </si>
  <si>
    <t>Privremena regulacija prometa na Savskoj ulici. Stavka obuhvaća postavljanje novih prometnih znakova svih vrsta, vertikalnih i horizontalnih, prema posebnom projektu reguliranje prometa, koji je u cijeni ove stavke, održavanje svih vertikalnih, horizontalnih znakova za svo vrijeme privremene regulacije prometa.</t>
  </si>
  <si>
    <t>Izrada geodetskog i arhitektonskog snimka izvedenog stanja svih postojećih podzemnih i nadzemnih instalacija te novoizvedene građevine, javne rasvjete, razvodnih ormara, stabala, urbane opreme i kompletnog koridora i slojeva šetnice sve unutar granice obuhvata.</t>
  </si>
  <si>
    <t>Uklanjanje postojećih betonskih rubnjaka ugrađenih uzdignuto, uključivo temelj rubnjaka. Stavka obuhvaća utovar u prijevozno sredstvo, prijevoz i zbrinjavanje na ugovorenoj deponiji.  Prije ugovaranja izvođač je dužan s investitorom uskladiti uvjete i mjesto deponiranja.</t>
  </si>
  <si>
    <t xml:space="preserve">Strojni iskop humusa u sloju dubine 30 cm. Uključen utovar i odvoz iskopanog materijala na deponij udaljen do 5 km s razastiranjem na deponiji. </t>
  </si>
  <si>
    <t>Strojni iskop tla C kategorije u debljini sloja  od 30 cm. U jediničnu cijenu uračunati su svi radovi na iskopu materijala u sraslom stanju sa utovarnom u prijevozna sredstva, te odvozom i zbrinjavanjem na deponiju udaljenu do 5km.</t>
  </si>
  <si>
    <t>Ručno i strojno planiranje sa zbijanjem zemlje dna iskopa. Planiranje i zbijanje vršiti u slojevima s ukupnom zbijenosti zemljane podloge od 15MPa. Radove izvoditi na mjestu kasnije izvedbe kamene posteljice s točnošću +/- 2 cm. Uključen dovoz zemlje na  deponiju na udaljenosti do 5km. U cijenu je uključena i kontrola zbijenosti podloge koja se vrši na svakih 100m2 površine. Daljnim radovima se može pristupiti nakon zadovoljavanja uvjeta zbijenosti i odobrenja nadzornog inženjera.</t>
  </si>
  <si>
    <t>Strojni iskop rova širine 40cm, dubine 80 cm za potrebe polaganja kabela javne rasvjete, trake FeZn 30x4mm, trake upozorenja i PVC štitnika. U cijenu je uključen i utovar iskopanog materijala na vozilo, odvoz n adeponiju udaljenu do 5km i razastiranje na deponiji. Obračun po m3 zemlje u sraslom stanju.</t>
  </si>
  <si>
    <t>Uklanjanje ostatke betonskih ploča i temelja. Stavka obuhvaća utovar u prijevozno sredstvo, prijevoz i zbrinjavanje na ugovorenoj deponiji.  Obračun po m2 uklonjenih ploča i temelja.</t>
  </si>
  <si>
    <t>Izrada projekta privremene regulacije prometa koju izrađuje izvođač i ishođenje potrebnih suglasnosti.</t>
  </si>
  <si>
    <t>Strojno-ručni iskop za temelje rasvjete. Dimenzija temelja 60/60/80cm. U cijenu je uključen i odvoz iskopanog materijala na deponiju udaljenu do 5km, uključivo utovar, istovar i razastiranje. Obračun po m3 iskopanog materijal u sraslom stanju.</t>
  </si>
  <si>
    <t>Ručni iskop na mjestu  postojećih instalacija u zoni obuhvata- šlicanje i iskop cijele zone izrade zaštite instalacija. U stavku ulazi i  razupiranje ivičnim talpama, odnosno ugradba razuprte oplate, crpljenje oborinske vode/podzemne vode te odvoz iskopanog materijala na deponiju udaljenu do 5km, uključivo utovar, istovar i razastiranje. Obračun po m3 iskopanog materijal u sraslom stanju.</t>
  </si>
  <si>
    <t>Dobava, nasipavanje, nabijanje i planiranje sloja  kamenog agregata granulacije  0-64 mm u sloju debljine cca 30 cm na mjestu hodne ploče šetnice. Ugradnja, planiranje i zbijanje kamenog materijala vrši se u slojevima od po cca 10cm kamenog materijala. Zbijenost kamenog agregata 80 kN/m2, a istu kontrolirati na svakih cca 100 m2 izvedenog sloja.</t>
  </si>
  <si>
    <t>Dobava i ugradnja netkanog geotekstila (300g) koji se postavlja na posteljicu šetnice. Obračun po m2 postavljenog geotekstila.</t>
  </si>
  <si>
    <t>Nabava, isporuka i izrada posteljice od pijeska 5 cm i nasipavanje pijeska oko kabela i cijevi i/ili 5 cm iznad nasipavanje pijeska oko kabela i cijevi i/ili 5 cm iznad kabela i/ili cijevi.</t>
  </si>
  <si>
    <t>Planiranje dna rova za polaganje instalacija javne rasvjete, a prije ugradnje pijeska. Dno rova planirati ručnim nabijačima. Obračun po m2 isplaniranog rova.</t>
  </si>
  <si>
    <t>13.</t>
  </si>
  <si>
    <t>14.</t>
  </si>
  <si>
    <t>15.</t>
  </si>
  <si>
    <t>Sanacija uništenih zelenih površina i dovođenje u prvobitno stanje vraćanjem humusnog sloja(30 cm) i zazelenjivanje. U cijenu je uključeno i ishođenje dozvole za prekop zelene površine. Obračun po m2 sanirane zelene površine.</t>
  </si>
  <si>
    <t>Dobava i ugradnja cementne stabilizacije u sloju od 15 cm. Cementna stabilizacija je tlačne čvrstoće nakon 28 dana 3-6,5MN/m2, agregat 0-32mm. Gornja ploha mora biti izvedena točno u uzdužnom i poprečnom padu hodne plohe šetnice. Obračun po m3 izvedene cementne stabilizacije u zbijenom stanju uključivo sav rad i materijal do pune pogonske gotovosti.</t>
  </si>
  <si>
    <t>Usklađivanje visine revizionih okana kolektora s pješačkom stazom. Stavkom je predviđeno uklanjanje postojećeg poklopca, dobava i izrada nove armirano-betonske ploče, odnosno izdizanje stranica okna i poklopca na visinu šetnice (cca 40cm)te dobava i ugradnja novog poklopca nosivosti 25t. Stavkom je obuhvaćen sav rad, materijal od čega beton C25/30 0.2m3, armatura 50kg, oplata 1m2. Obračun po komadu izvedenog okna.</t>
  </si>
  <si>
    <t>armatura</t>
  </si>
  <si>
    <t>PVC folija</t>
  </si>
  <si>
    <t>Izrada zaštite telekomunikacijske instalacije u vlasništvu A1 telekom. Stavka podrazumijeva ručni iskop i detekciju instalacije nakon iskolčenja od strane geodeta, oblaganje instalacije betonskim polucijevima (ispod i iznad instalacije), zatrpavanje pijeskom, ugradnju trake upozorenja i zatrpavanje iskopanog rova zamjenskim kamenim materijalom. Obračun po m1 izvedene zaštite instalacije.</t>
  </si>
  <si>
    <t>Zarezivanje dilatacijskih reški na izvedenoj armirano betonskoj hodnoj plohi šetnice. Dilatacije se izvode na mjestimaprema projektu, moraju biti potpuno ravne, bez krivudanja ili sl. Kod pravilne trase šetnice dilatacije se izvode na svakih 5 m, te na svim mjestima koja su točno ucrtana u izvedbenoj i ostaloj projektnoj dokumentaciji. Dilatacije se pile na način da je maksimalna širina reza 5mm te se zapunjavaju trajnoelastičnim kitom u boji podloge koji je sadržan u cijenu izrezivanja dilatacija. Obračun po m1 dilatacije.</t>
  </si>
  <si>
    <t xml:space="preserve">Izvedba hodne armirano betonske ploče šetnice. Izvedba podrazumijeva ugradnju PVC folije, armature, oplate i betona te završnu obradu betona. Beton je klase C30/37, razred izlođenosti XD3, granične konzistencije S2/S3, Dmax16mm. Ploča je debljine 20 cm. Oplatu od čeličnog lima, PVC-a ili po izboru i iskustvu izvođeče čvrsto pričvrstiti na fiksnim razmacima sukladno pravilima struke. Oplata je složena (prema presjeku iz projekta) te mora biti čvrsta i stabilna kako ne bi došlo do neželjenih bočnih neravnina. Obje strane oplate moraju biti postavljene maksimalno točno s tolerancijom visine gornjeg ruba od 3mm/m1 zbog jednostavnije i pravilnije izvedbe završne obrade vibroletvom. Prije ugradnje i dobave oplate istu dati na ovjeru nadzoru i projektantu. Kontrolu i točnost postavljene oplate nadzor može zatražiti od geodeta. </t>
  </si>
  <si>
    <t>Armaturu izvesti prema planu armature. U cijenu je uključena i zaštita ugrađenog betona od isušivanja prekrivanjem geotekstilom i vlaženja vodom - sve prema uputi nadzornog inženjera. Izvođeč će izraditi i probno polje dimenuija 4x6m na kojem će se testirati izvedba AB ploče šetnice sa svim potrebnim radnjama za punu gotovost hodne plohe. Obračun po m3 ugrađenog betona, kg armature i m1 oplate.</t>
  </si>
  <si>
    <t xml:space="preserve">Završna obrada betonske površine hodne plohe šetnice izvesti grubim brušenjem. Brušenje betona izvoditi pri primjerenoj starosti betona (7 dana pa na više) ovisno o vanjskim utjecajima i iskustvu izvođača. U cijenu je uključen sav potreban rad i mehanizacija te trofazni priključak struje i dovoljna količinu vode (spremnici ili mrežni priključak vode). Rubove izvoditi skošeno pod kutem od 45°, širine 5 mm. Obračun po m2 hodne plohe šetnice - obrada rubova se ne obračuna posebno. </t>
  </si>
  <si>
    <t>kpl</t>
  </si>
  <si>
    <t>Dobava i ugradnja upuštenih cestovnih rubnjaka 15/25/50 na mjestu spoja šetnice s kolnikom. Rubnjake ugraditi u temelj od mršavog betona. Stavka uključuje zarezivanje asfalta, uklanjanje postojećih rubnjaka, ručni iskop rova za ugradnju novih rubnjaka, rubnjak, beton za temelj rubnjaka, zatrpavanje kamenim materijalom oko rubnjaka i asfaltiranje uklonjenog asfalta na kolniku asfaltom  AC 11 surf, BIT 50/70 na BNS-u, d=6,0cm, uz rubnjak 0,5m te potrebna signalizacija za regulaciju prometa u toku izvođenja radova. Obračun radova po m ugrađenog rubnjaka.</t>
  </si>
  <si>
    <t xml:space="preserve">ZAVRŠNI RADOVI </t>
  </si>
  <si>
    <t>PROMETNA SIGNALIZACIJA</t>
  </si>
  <si>
    <t>INVESTITOR:</t>
  </si>
  <si>
    <t>Grad Ivanić-Grad, OIB: 52339045122</t>
  </si>
  <si>
    <t xml:space="preserve">Park hrvatskih branitelja 1, Ivanić Grad </t>
  </si>
  <si>
    <t>GRAĐEVINA:</t>
  </si>
  <si>
    <t>ŠETNICA UZ LIJEVU OBALU RIJEKE LONJE (OD SAVSKE ULICE PREMA JUGU DULJINE 202 m)</t>
  </si>
  <si>
    <t>LOKACIJA:</t>
  </si>
  <si>
    <t>ZOP:</t>
  </si>
  <si>
    <t>35_2019B</t>
  </si>
  <si>
    <t>TD:</t>
  </si>
  <si>
    <t>TS-ŠRL-02/20-2</t>
  </si>
  <si>
    <t>GLAVNI PROJEKTANT:</t>
  </si>
  <si>
    <t>Alen Farago, dipl.ing.el.</t>
  </si>
  <si>
    <t>Rapska ulica 48, Zagreb</t>
  </si>
  <si>
    <t>Opis stavke</t>
  </si>
  <si>
    <t>JM</t>
  </si>
  <si>
    <t>Kol.</t>
  </si>
  <si>
    <t>JC (kn)</t>
  </si>
  <si>
    <t>UC (kn)</t>
  </si>
  <si>
    <t>GRAĐEVINSKI RADOVI I MATERIJAL:</t>
  </si>
  <si>
    <t xml:space="preserve">1.1.  PRIKLJUČAK I NAPOJNI VODOVI </t>
  </si>
  <si>
    <r>
      <t>Strojni iskop zemlje, a prema potrebi i ručni, dubine 0,8m, širine 0,4m, ukupne duljine 200m, u zemljanom tlu kategorije "III", za potrebe polaganja instalacija (kabeli i traka za uzemljenje). Izvodi se u zbijenom nasipu uz svu potrebnu zaštitu stabilnosti iskopa (razupiranje, odvodnja, zbijanje), nasipanje pijeska u rov debljine 10cm, a nakon polaganja kabela nasipanje još 10cm sloja pijeska.
U jediničnu cijenu uračunati su svi radovi na iskopu materijala, vertikalni prijenosi, utovari u prijevozna sredstva, radovi na uređenju i čišćenju pokosa, planiranje iskopanih i susjednih površina. Obračun po m</t>
    </r>
    <r>
      <rPr>
        <vertAlign val="superscript"/>
        <sz val="10"/>
        <color theme="1"/>
        <rFont val="Arial"/>
        <family val="2"/>
        <charset val="238"/>
      </rPr>
      <t>3</t>
    </r>
    <r>
      <rPr>
        <sz val="10"/>
        <color theme="1"/>
        <rFont val="Arial"/>
        <family val="2"/>
        <charset val="238"/>
      </rPr>
      <t xml:space="preserve"> stvarno izvedenog iskopa</t>
    </r>
  </si>
  <si>
    <r>
      <t>m</t>
    </r>
    <r>
      <rPr>
        <vertAlign val="superscript"/>
        <sz val="10"/>
        <color theme="1"/>
        <rFont val="Arial"/>
        <family val="2"/>
        <charset val="238"/>
      </rPr>
      <t>3</t>
    </r>
  </si>
  <si>
    <t>Iskolčenje stupnih mjesta</t>
  </si>
  <si>
    <t>Nabava i prijevoz pijeska za nasipanje na dno kabelskog rova 10cm ispod i 10cm iznad položenog kabela (0,2x0,4x200m)</t>
  </si>
  <si>
    <r>
      <t>Strojni iskop zemlje, a prema potrebi i ručni za temelj stupa u tvrdo nabijenom tlu. Nakon izrade temelja tlo nabiti motornim nabijačem i odvesti višak zemlje. Obračun po m</t>
    </r>
    <r>
      <rPr>
        <vertAlign val="superscript"/>
        <sz val="10"/>
        <color theme="1"/>
        <rFont val="Arial"/>
        <family val="2"/>
        <charset val="238"/>
      </rPr>
      <t>3</t>
    </r>
    <r>
      <rPr>
        <sz val="10"/>
        <color theme="1"/>
        <rFont val="Arial"/>
        <family val="2"/>
        <charset val="238"/>
      </rPr>
      <t xml:space="preserve"> stvarno izvedenog iskopa.</t>
    </r>
  </si>
  <si>
    <r>
      <t>Visina stupa h=5m, dimenzije iskopa V=0,2x0,2x0,6m=0,24m</t>
    </r>
    <r>
      <rPr>
        <vertAlign val="superscript"/>
        <sz val="10"/>
        <color theme="1"/>
        <rFont val="Arial"/>
        <family val="2"/>
        <charset val="238"/>
      </rPr>
      <t>3</t>
    </r>
  </si>
  <si>
    <t xml:space="preserve">Geodetski snimak položaja stupova i novo položenih kabela električne instaalcije javne površine prije zatrpavanja kabela, te predaja u katastar vodova. </t>
  </si>
  <si>
    <t xml:space="preserve">Čišćenje gradilišta nakon svih izvedenih radova </t>
  </si>
  <si>
    <t>kompl.</t>
  </si>
  <si>
    <r>
      <t>Prijevoz viška zemlje na najbliži deponij. U rad su uključeni vertikalni prijenosi, utovar i istovar u prijevozno sredstvo, te privremena odlaganja.Obračun po m</t>
    </r>
    <r>
      <rPr>
        <vertAlign val="superscript"/>
        <sz val="10"/>
        <rFont val="Arial"/>
        <family val="2"/>
        <charset val="238"/>
      </rPr>
      <t>3</t>
    </r>
    <r>
      <rPr>
        <sz val="10"/>
        <rFont val="Arial"/>
        <family val="2"/>
        <charset val="238"/>
      </rPr>
      <t xml:space="preserve"> stvarno izvedenog iskopa u sraslom stanju</t>
    </r>
  </si>
  <si>
    <t>1.2. ZAŠTITA KABELA U ZEMLJI</t>
  </si>
  <si>
    <t>Dobava i polaganje u prethodno iskopani kabelski rov zaštitne PEHD cijevi za uvlačenje kabela napajanja javne rasvjete. Podrazumijeva dobavu i polaganje cijevi, sve potrebne prijevoze i prijenose, polaganje u rov, spajanje, te se ostalo potrebno za kompletno dovršenje radova. Obračun po m ugrađene cijevi</t>
  </si>
  <si>
    <r>
      <t xml:space="preserve"> - Cijev PEHD </t>
    </r>
    <r>
      <rPr>
        <sz val="10"/>
        <rFont val="Calibri"/>
        <family val="2"/>
        <charset val="238"/>
      </rPr>
      <t>φ75</t>
    </r>
    <r>
      <rPr>
        <sz val="10"/>
        <rFont val="Arial"/>
        <family val="2"/>
        <charset val="238"/>
      </rPr>
      <t>mm</t>
    </r>
  </si>
  <si>
    <t>Dobava i polaganje crvenih PVC štitnika za kabel, duljine 1m. U cijenu uključen sav materijal  i rad, prijenosi i prijevozi te svi pomoćni radovi. Obračun po komadu ugrađenog štitnika</t>
  </si>
  <si>
    <t>Dobava i polaganje plastične trake za upozorenje s natpisom "POZOR - ELEKTROENERGETSKI KABEL 0,4kV"</t>
  </si>
  <si>
    <r>
      <t>1.2.  UKUPNO</t>
    </r>
    <r>
      <rPr>
        <sz val="10"/>
        <rFont val="Arial"/>
        <family val="2"/>
        <charset val="238"/>
      </rPr>
      <t xml:space="preserve"> </t>
    </r>
  </si>
  <si>
    <t>1.3. UGRADNJA STUPOVA I TEMELJENJE</t>
  </si>
  <si>
    <t>Dobava i ugradnja materijala za izradu temelja rasvjetnog stupa, visine 5m, temelj treba izvesti iz jednog dijela, kompletno sa:</t>
  </si>
  <si>
    <t xml:space="preserve"> - Planiranje dna prethodno iskopane jame, te razastiranje tamponskog sloja šljunka d=10cm</t>
  </si>
  <si>
    <t xml:space="preserve"> - Uvlačenje dvije savitljive Novotumb D90/75mm cijevi, duljine 1,5m u temelj</t>
  </si>
  <si>
    <r>
      <t xml:space="preserve"> - Betoniranje temelja betonom, marke betona MB 15,cca 0,4165m</t>
    </r>
    <r>
      <rPr>
        <vertAlign val="superscript"/>
        <sz val="10"/>
        <rFont val="Arial"/>
        <family val="2"/>
        <charset val="238"/>
      </rPr>
      <t>3</t>
    </r>
  </si>
  <si>
    <t xml:space="preserve"> - Dobava i montaža armature B500 B (mreža Q-335) u gornjem dijelu temelja</t>
  </si>
  <si>
    <t xml:space="preserve"> - Dobava i montaža kompleta temeljnih vijaka</t>
  </si>
  <si>
    <t xml:space="preserve"> - Formiranje kape temelja uporabom oplate s izvođenjem skošenja od sredine prema rubu radi otjecanja oborinske vode;</t>
  </si>
  <si>
    <t xml:space="preserve"> - Sve ostalo potrebno za kompletno dovršenje rada (u stavku uključiti potrebnu drvenu oplatu koja se postavlja u slučaju potrebe).</t>
  </si>
  <si>
    <t xml:space="preserve"> Sve komplet:</t>
  </si>
  <si>
    <t>Stup treba stup isporučiti s pripadajućim temeljnim sidrenim vijcima i svim elementima što uključuje:</t>
  </si>
  <si>
    <t xml:space="preserve"> - Sastavljanje i podizanje stupa  te nasađivanje temeljne stope stupa na sidrene vijke temelja</t>
  </si>
  <si>
    <t xml:space="preserve"> - Centriranje stupa u vertikalni položaj podmetanjem čeličnih pločica odgovarajuće debljine između kape temelja i temeljne stope stupa i pritezanje matica sidrenih vijaka</t>
  </si>
  <si>
    <t xml:space="preserve"> - Premazivanje temeljne stope stupa, vrhova sidrenih vijaka i matica, te trupa stupa do visine 0,5 m iznad temeljne stope epoksidnim premazom</t>
  </si>
  <si>
    <t>ili jednakovrijedan proizvod:</t>
  </si>
  <si>
    <t>kompl</t>
  </si>
  <si>
    <r>
      <t>1.3.  UKUPNO</t>
    </r>
    <r>
      <rPr>
        <sz val="10"/>
        <rFont val="Arial"/>
        <family val="2"/>
        <charset val="238"/>
      </rPr>
      <t xml:space="preserve"> </t>
    </r>
  </si>
  <si>
    <t>1. UKUPNO:</t>
  </si>
  <si>
    <t>2. ELEKTROMONTAŽNI MATERIJAL</t>
  </si>
  <si>
    <t>2.1 RASVJETA</t>
  </si>
  <si>
    <t>Nabava i prijevoz dekorativne  asimetrične LED svjetiljke s kućištem i nosačem izrađenim od tlačno lijevanog aluminija, primarni optički poklopac od PMMA. Nazivni napon 230 V, nazivna frekvencija 50 Hz, cosφ ≥ 0,95, klasa zaštite II, stupanj zaštite IP66, LED modul, max 14.2W na početku životnog vijeka i max 14.6W na kraju životnog vijeka, min 1559 lm, u reduciranom režimu jedan sat prije sredine noći do 4 sata poslije sredine noći reducirana na 465lm, max 3000K, CRI &gt; 80, napajanje LED modula ugrađeno u svjetiljku. Otpornost na udarni napon 6 kV 1,2/50µs. Klasa blještanja min G3. Elektronsko smanjivanje snage, mogućnost reduciranja snage i svjetlosnog toka s obzirom na doba noći. Mogućnost podešavanja svjetlosnog toka od 20% do 100%. CLO 2.0 - temperaturno ovisno podešavanje izlazne struje modula uz održavanje konstantnog svjetlosnog toka tijekom životnog vijeka svjetiljke. Životni vijek 100 000 h pri L95/B10. Zaštita od pregrijavanja, otpornost na udarce najmanje IK 08, certifikati CE, ENEC, VDE. Montaža na stup (za nastavak promjera 76mm i duljine 100mm)  + ugrađen Zhaga socket priključen na 24V DC napajanje opskrbljen poklopcem otpornim na vremenske uvjete sa IP66 stupnjem zaštite, kao predinstalacija za implementaciju sustava upravljanja javnom rasvjetom</t>
  </si>
  <si>
    <t>ili jednakovrijedan proizvod</t>
  </si>
  <si>
    <t>Nabava i prijevoz dekorativne  simetrične LED svjetiljke s kućištem i nosačem izrađenim od tlačno lijevanog aluminija, primarni optički poklopac od PMMA. Nazivni napon 230 V, nazivna frekvencija 50 Hz, cosφ ≥ 0,95, klasa zaštite II, stupanj zaštite IP66, LED modul, max 29.3W na početku životnog vijeka i max 29.9W na kraju životnog vijeka, min 3100 lm, u reduciranom režimu jedan sat prije sredine noći do 4 sata poslije sredine noći reducirana na 930lm, max 3000K, CRI &gt; 80, napajanje LED modula ugrađeno u svjetiljku. Otpornost na udarni napon 6 kV 1,2/50µs. Klasa blještanja min G6. Elektronsko smanjivanje snage, mogućnost reduciranja snage i svjetlosnog toka s obzirom na doba noći. Mogućnost podešavanja svjetlosnog toka od 20% do 100%. CLO 2.0 - temperaturno ovisno podešavanje izlazne struje modula uz održavanje konstantnog svjetlosnog toka tijekom životnog vijeka svjetiljke. Životni vijek 100 000 h pri L95/B10. Zaštita od pregrijavanja, otpornost na udarce najmanje IK 08, certifikati CE, ENEC, VDE. Montaža na stup (za nastavak promjera 76mm i duljine 100mm)  + ugrađen Zhaga socket priključen na 24V DC napajanje opskrbljen poklopcem otpornim na vremenske uvjete sa IP66 stupnjem zaštite, kao predinstalacija za implementaciju sustava upravljanja javnom rasvjetom</t>
  </si>
  <si>
    <t>Dobava i polaganje kabela od postojećeg rasvjetnog stupa do stupnih razdjelnika novih rasvjetnih stupova, u prethodno iskopani rov s provlačenjem kroz položene cijevi te spajanje kabela u pripadnim razdjelnicima, komplet sa izradom kabelskih završetaka te spojnim i montažnim priborom:</t>
  </si>
  <si>
    <r>
      <t xml:space="preserve"> - NAYY-O 4x25mm</t>
    </r>
    <r>
      <rPr>
        <vertAlign val="superscript"/>
        <sz val="10"/>
        <rFont val="Arial"/>
        <family val="2"/>
        <charset val="238"/>
      </rPr>
      <t>2</t>
    </r>
  </si>
  <si>
    <r>
      <t>Dobava i uvlačenje kabela NYY-J 3x2,5mm</t>
    </r>
    <r>
      <rPr>
        <vertAlign val="superscript"/>
        <sz val="10"/>
        <rFont val="Arial"/>
        <family val="2"/>
        <charset val="238"/>
      </rPr>
      <t>2</t>
    </r>
    <r>
      <rPr>
        <sz val="10"/>
        <rFont val="Arial"/>
        <family val="2"/>
        <charset val="238"/>
      </rPr>
      <t>, prosječne dužine 5m. Spajanje svjetiljke spojnim kabelom i spajanje kabela na razdjelnik stupa. Uključivo sa izradom spojeva priključnih kabela na priključne stezaljke stupnih razdjelnika.</t>
    </r>
  </si>
  <si>
    <r>
      <t>Nabava i prijevoz PY/F 6 mm</t>
    </r>
    <r>
      <rPr>
        <vertAlign val="superscript"/>
        <sz val="10"/>
        <rFont val="Arial"/>
        <family val="2"/>
        <charset val="238"/>
      </rPr>
      <t>2</t>
    </r>
    <r>
      <rPr>
        <sz val="10"/>
        <rFont val="Arial"/>
        <family val="2"/>
        <charset val="238"/>
      </rPr>
      <t xml:space="preserve"> dužine 0,5 m za premoštenje stupne razdjelnice na tijelo stupa javne rasvjete.</t>
    </r>
  </si>
  <si>
    <t>Nabava i prijevoz kabelske spojnice uz sav potreban pribor i materijal prema pravilima struke</t>
  </si>
  <si>
    <t>Montaža razdjelnice u otvor rasvjetnog stupa tip RLD 1/35 TURBO SG ili jednakovrijedan proizvod</t>
  </si>
  <si>
    <t>Dobava i montaža metalne križne spojnice sastavljene od 3 pločice dim. 58x58mm i 4 vijka te matica M8, namijenjene za izradu mjernih i ostalih spojeva između plosnatih vodiča do širine 30mm u zemlji i nad njom</t>
  </si>
  <si>
    <t>Dobava i polaganje u prethodno iskopani rov pocinčane trake Fe/Zn 25x4mm za uzemljenje stupova; traku postaviti paralelno s kabelom u isti rov.</t>
  </si>
  <si>
    <t>Dobava i montaža usadne konzole  na rasvjetene stupove h=5m. Fi76</t>
  </si>
  <si>
    <t>Izrada zemnog spoja uzemljivača na stupu rasvjete i uzemljivača u kabelskom rovu pomoću križnog komada od 3 pločice, 58x58mm, zalivenog bitumenom i 2m prethodno položene Fe/Zn 25x4mm trake</t>
  </si>
  <si>
    <t>Dobava, montaža u spajanje dodatne opreme unutar razvodnog ormara jave rsvjete oznake +SKPMO, sljedeće opreme:</t>
  </si>
  <si>
    <t>NV osigurač vel. 00, 63A/400V AC</t>
  </si>
  <si>
    <r>
      <t>Bojanje stupa visine H=5m i to sa jednim premazom primera (za cink podlogu) i dva premaza dekorativne boje (debljina namaza min. 200</t>
    </r>
    <r>
      <rPr>
        <sz val="10"/>
        <rFont val="Calibri"/>
        <family val="2"/>
        <charset val="238"/>
      </rPr>
      <t>µ</t>
    </r>
    <r>
      <rPr>
        <sz val="10"/>
        <rFont val="Arial"/>
        <family val="2"/>
        <charset val="238"/>
      </rPr>
      <t xml:space="preserve"> - srebrno siva). Temeljnu ploču, temeljne vijke sa maticama i stup do visine 60cm premazati bitumenom. U cijenu je uračunat sav materijal i rad.</t>
    </r>
  </si>
  <si>
    <t>Mjerenje otpora izolacije i izdavanje atesta. Mjerenje otpora petlje i izdavanje atesta. Mjerenje otpora uzemljenja i izdavanje atesta. U cijenu uračunati ispitivanje cjelokupne instalacije javne rasvjete, puštanje u pogon i probni rad.</t>
  </si>
  <si>
    <t>2. UKUPNO:</t>
  </si>
  <si>
    <t>3. ISPITIVANJE I DOKUMENTACIJA</t>
  </si>
  <si>
    <t>Ispitivanje, mjerenje, podešavanje, izdavanje izvješća o mjerenju i puštanje u rad. Sve prema programu kontrole i osiguranja kakvoće. A što obuhvaća mjerenje otpora izolacije, mjerenje otpora uzemljenja, ispitivanje funkcionalnosti zaštite od previsokog napona dodira, mjerenje svjetlotehničkih parametara rasvjete</t>
  </si>
  <si>
    <t>Izrada izvedbenog projekta elektro struke u 3 primjerka, za potrebe gradilišta, sukladno zakonu o gradnji (NN 153/2013) i pravilniku o obaveznom sadržaju i opremanju projekta građevina, odnosno razrada tehničkog rješenja određenih u glavnom projektu. Projekt treba biti izrađen i ovjeren od strane ovlaštenog inženjera elektrotehnike</t>
  </si>
  <si>
    <t>3. UKUPNO:</t>
  </si>
  <si>
    <t>1. GRAĐEVINSKI RADOVI:</t>
  </si>
  <si>
    <t>2. ELEKTROMONTAŽNI MATERIJAL:</t>
  </si>
  <si>
    <t>3. ISPITIVANJE I DOKUMENTACIJA:</t>
  </si>
  <si>
    <t>Napomena:</t>
  </si>
  <si>
    <t>U nuđenu cijenu uračunati i sav potreban sitni materijal i rad koji su potrebni da instalacija bude funkcionalna u cjelini.</t>
  </si>
  <si>
    <t>Ako se nudi jednakovrijedan materijal priložiti dokument (katalog) proizvođača iz kojeg je vidljiva jednakovrijednost proizvoda obzirom na sljedeće tehničke karakteristike: konstrukcijska, oblikovna, materijal izrade, energetska i svjetlotehnička efikasnost, energetske i svjetlotehničke karakteristike, stupanj zaštite (IKiP), a sve prema detaljnim podacima iz troškovnika i traženim svjetlotehničkim karakteristikama koje jednakovrijedna svjetiljka mora zadovoljiti. Ukoliko svjetlotehničke karakteristike u digitalnom obliku nisu dostupne na web stranicama proizvođača nuđene svjetiljke iste je potrebno dostaviti u digitalnom obliku (datoteke potrebne za svjetlotehničke izračune pomoću verificiranih svjetlotehničkih programa) kako bi naručitelj mogao ocijeniti jednakovrijednost.</t>
  </si>
  <si>
    <t>Za slijedeće usluge za koje Investitor ima osigurana sredstva:</t>
  </si>
  <si>
    <t>Mjerenje sa atestiranim instrumentima rasvjetljenosti na dva (2) profila i izdavanje protokola o mjerenju (2 kom)</t>
  </si>
  <si>
    <r>
      <t xml:space="preserve">Specijalistička mjerenja </t>
    </r>
    <r>
      <rPr>
        <b/>
        <sz val="8"/>
        <rFont val="Arial"/>
        <family val="2"/>
        <charset val="238"/>
      </rPr>
      <t>prije isporuke stupa na gradilište</t>
    </r>
    <r>
      <rPr>
        <sz val="8"/>
        <rFont val="Arial"/>
        <family val="2"/>
        <charset val="238"/>
      </rPr>
      <t xml:space="preserve"> (obaviti u tvornici isporučitelja stupova) koja obuhvaćaju:mjerenje debljine stijenke čeličnih stupova, mjerenje debljine cink nanosa, te izdavanje protokola o mjerenju </t>
    </r>
  </si>
  <si>
    <t>Specijalistička mjerenja debljine premaza boje na postavljenim stupovima</t>
  </si>
  <si>
    <t>Označavanje stupova standardiziranom elipsoidnom pločicom s podacima o ulici i stupu</t>
  </si>
  <si>
    <t>Izvoditelj je dužan organizirati radove i pravovremeno obavjestiti voditelja projekta Predstavnika investitora o poduzetom. Izvoditelj je dužan postupiti prema uputama koje će dobiti od Nadzornog inženjera i Predstavnika investitora kod uvođenja u posao.</t>
  </si>
  <si>
    <t>Projektant:</t>
  </si>
  <si>
    <t>JAVNA RASVJETA</t>
  </si>
  <si>
    <t xml:space="preserve">isprekidana razdjelna crta </t>
  </si>
  <si>
    <t>Iscrtavanje horizontalne signalizacije specijalnom bijelom bojom za asfalt. Stavka obuhvaća iscrtavanje isprekidane razdjelne crte, oznake biciklističke staze s smjerovima kretanja, oznaku pješačke staze. Iscrtavanje izvesti prema pravilniku o prometnim znakovima, opremi i signalizaciji. Prije početka radova dostaviti nadzornom inženjeru ateste o pogodnosti materijala za ove radove. U cijenu je uključena sva potrebna priprema, sav rad i materijal.</t>
  </si>
  <si>
    <t>oznaka biciklističke staze</t>
  </si>
  <si>
    <t>oznaka pješačke staze</t>
  </si>
  <si>
    <t>strelica za obilježavanje smjera vožnje biciklista</t>
  </si>
  <si>
    <t xml:space="preserve"> pješačka i biciklistička staza</t>
  </si>
  <si>
    <t>Dobava i postava prometnih znakova 60x60 cm ili promjera 60 cm, te drugih prometnih tabli u reflektirajućoj tehnici za postavu na terenu.  Ovaj rad obuhvaća nabavu i postavljanje prometnih znakova u svemu prema  Pravilniku o prometnim znakovima, opremi i signalizaciji na cestama. Prometni znakovi trebaju udovoljiti u svemu zahtjevima HRN Z.S2.301, 302, 304, a kvaliteta boje za prometne znakove prema HRN Z.S2.330. Prometni znakovi rade se od aluminijskog lima, uokvireno, na koji se stavlja reflektirajuća folija “High Intesity”, a pričvršćuje se na stup pomoću obujmice i dva zavrtnja. Stupovi prometnih znakova postavljaju se u betonske temelje kvalitete C 25/30, vel. 40x40x60 cm. Visina stupa do donjeg ruba znaka je 2,10 m. Obračunato  po komadu potpuno završenog prometnog znaka do potpune pogonske gotovosti.</t>
  </si>
  <si>
    <t>završetak pješačke i biciklističke staze</t>
  </si>
  <si>
    <t>PROMETNA SIGNALIZACIJA UKUPNO kn</t>
  </si>
  <si>
    <t>ZAVRŠNI RADOVI UKUPNO kn</t>
  </si>
  <si>
    <t>Završno čišćenje gradilišta. Obračun po komplet očišćenom gradilištu.</t>
  </si>
  <si>
    <t>k.č.br. 2520/16, 3987/9, k.o. Ivanić-Grad, Ivanić-Grad, Zagrebačka županija</t>
  </si>
  <si>
    <t>TROŠKOVNIK</t>
  </si>
  <si>
    <t>Ana Laća, mag.ing.arch.</t>
  </si>
  <si>
    <t>IZGRADNJA ŠETNICE</t>
  </si>
  <si>
    <t>Iskolčenje postojećih instalacija unutar obuhvata zahvata (instalacije u vlasništvu  A1, HEP, Vodoopskrba i odvodnja)</t>
  </si>
  <si>
    <t>Nabava, dobava, miješanje, istovar i planiranje mješavine zemljanog materijala C kategorije preostalog od iskopa i humusa kako bi se dobila plodna zemlja za sadnju trave. Ovom stavkom je predviđeno nasipavanje u slojevima ukupne debljine sloja cca 50 cm u zonama zelenih površina.</t>
  </si>
  <si>
    <t>Izrada zamjenskog sloja nosivog kamenog materijala za prilagodbu terena projektiranim visinskim kotama šetnice. Stavkom je predviđen eventualni dodatni iskop i dobava i ugradnja kamenog materijala granulacije 0-64 mm debljine 40cm. Sloj ugraditi tako da zbijenost bude 30KN/m2. Obračun radova po m3 ugrađenog materijala u zbijenom stanju.</t>
  </si>
  <si>
    <t>Zatrpavanje rova sa zemljom, nabijanje tla motornim, nabijačem u slojevima od 20 cm nakon polaganja NN kabela, trake upozorenja, PVC štitnika i izrade posteljice te nasipavanja pijeska. Stavka uključuje i odvoz viška zemlje na deponij. Obračun po m3 zatrpanog rova.</t>
  </si>
  <si>
    <t>Zaštita instalacije kolektora u vlasništvu Vodoopskrbe i odvodnje d.o.o. Stavka obuhvaća ručni iskop s odvozom iskopanog materijala na deponiju u daljenu do 5 km, zaštitnu razuprtu oplatu, zatrpavanje pijeskom oko cijevi i zatrpavanje rova zamjenskim kamenim materijalom sa zbijanjem u zoni zaštite - dubina iskopa 150cm, širina rova 123cm, duljina iskopa 160cm. Pijesak ugraditi oko cijevi s bočnih strana u širini rova i iznad cijevi u debljini sloja od 30cm. Zamjenski kameni materijal je granulacije 0-32mm te se ugrađuje do razine ugradnje cementne stabilizacije s nabijanjem u slojevima od minimalno 30cm. Obračun po metru dužnom izvedene zaštite instalacije.</t>
  </si>
  <si>
    <t>I</t>
  </si>
  <si>
    <t>II</t>
  </si>
  <si>
    <t>III</t>
  </si>
  <si>
    <t>IV</t>
  </si>
  <si>
    <t>V</t>
  </si>
  <si>
    <t>V.</t>
  </si>
  <si>
    <t>VI.</t>
  </si>
  <si>
    <t xml:space="preserve">IZGRADNJA ŠETNICE - REKAPITULACIJA </t>
  </si>
  <si>
    <t>IZGRADNJA ŠETNICE UKUPNO :</t>
  </si>
  <si>
    <t>Dobava betona  i izvedba armirano-betonskih temelja rasvjete,  betonom C25/30,  u potrebnoj  oplati. Temelj je dimenzija 60/60/80cm. U jediničnu cijenu uključena je i sva potrebna  oplata i sva sredstva potrebna za izradu temelja. Prije betoniranja ugraditi sidra  za stupove javne rasvjete prema shemi pričvršćenja stupa, bužire za kabel javne rasvjete . Obračun po m3 ugrađenog betona.</t>
  </si>
  <si>
    <r>
      <t>1.1.  UKUPNO</t>
    </r>
    <r>
      <rPr>
        <sz val="10"/>
        <rFont val="Arial"/>
        <family val="2"/>
        <charset val="238"/>
      </rPr>
      <t xml:space="preserve"> </t>
    </r>
  </si>
  <si>
    <t>Dobava i ugradnja čeličnog rasvjetnog, vruće cinčanog stupa, visine 5m, s ugrađenim letvicama za montažu razdjelnice rasvjetnog stupa i ovjes kabela u stupu</t>
  </si>
  <si>
    <t xml:space="preserve"> - Stup treba biti izveden s jednim vratima, te vijkom za uzemljenje izvana i iznutra, a antikorozivna zaštita treba biti izvedena postupkom vrućeg pocinčavanja. Vrh stupa mora imati promjer Ф = 76 mm za montažu svjetiljke</t>
  </si>
  <si>
    <t xml:space="preserve"> - Ispisivanje rednog broja stupa</t>
  </si>
  <si>
    <t>4. REKAPITULACIJA:</t>
  </si>
  <si>
    <t>SVEUKUPNO:</t>
  </si>
  <si>
    <t>Dobiveni svjetlotehnički rezultati nuđene svjetiljke moraju biti jednaki ili bolji od svjetlotehničkih rezultata  projektirane (tražene) svjetiljke, prema projektu T.D. TS-ŠRL-02/20-2, u svim parametrima.</t>
  </si>
  <si>
    <t>PROJEKTANT JAVNE RASVJETE:</t>
  </si>
  <si>
    <t xml:space="preserve">  TROŠKOVNIK
</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</si>
</sst>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4" formatCode="_-* #,##0.00\ &quot;kn&quot;_-;\-* #,##0.00\ &quot;kn&quot;_-;_-* &quot;-&quot;??\ &quot;kn&quot;_-;_-@_-"/>
    <numFmt numFmtId="43" formatCode="_-* #,##0.00\ _k_n_-;\-* #,##0.00\ _k_n_-;_-* &quot;-&quot;??\ _k_n_-;_-@_-"/>
    <numFmt numFmtId="164" formatCode="_-* #,##0.00_-;\-* #,##0.00_-;_-* &quot;-&quot;??_-;_-@_-"/>
    <numFmt numFmtId="165" formatCode="#,##0.00&quot;     &quot;;[Red]#,##0.00&quot;     &quot;"/>
    <numFmt numFmtId="166" formatCode="#,##0.00&quot;      &quot;;&quot;-&quot;#,##0.00&quot;      &quot;;&quot; -&quot;#&quot;      &quot;;@&quot; &quot;"/>
    <numFmt numFmtId="167" formatCode="&quot; kn &quot;#,##0.00&quot; &quot;;&quot;-kn &quot;#,##0.00&quot; &quot;;&quot; kn -&quot;#&quot; &quot;;@&quot; &quot;"/>
    <numFmt numFmtId="168" formatCode="[$$-409]#,##0.00;[Red]&quot;-&quot;[$$-409]#,##0.00"/>
    <numFmt numFmtId="169" formatCode="_-&quot;kn&quot;\ * #,##0.00_-;\-&quot;kn&quot;\ * #,##0.00_-;_-&quot;kn&quot;\ * &quot;-&quot;??_-;_-@_-"/>
    <numFmt numFmtId="170" formatCode="0.00_)"/>
    <numFmt numFmtId="171" formatCode="#&quot;.&quot;"/>
    <numFmt numFmtId="172" formatCode="[$-41A]#,##0.00"/>
    <numFmt numFmtId="173" formatCode="#,##0.00\ _k_n;[Red]#,##0.00\ _k_n"/>
    <numFmt numFmtId="174" formatCode="[$-41A]General"/>
    <numFmt numFmtId="175" formatCode="#,##0.00&quot;    &quot;;&quot;-&quot;#,##0.00&quot;    &quot;;&quot; -&quot;00&quot;    &quot;;@&quot; &quot;"/>
    <numFmt numFmtId="176" formatCode="#,##0.00&quot; &quot;;&quot;-&quot;#,##0.00&quot; &quot;;&quot; -&quot;#&quot; &quot;;@&quot; &quot;"/>
    <numFmt numFmtId="177" formatCode="#,##0.00&quot; &quot;;&quot;-&quot;#,##0.00&quot; &quot;;&quot; -&quot;00&quot; &quot;;@&quot; &quot;"/>
    <numFmt numFmtId="178" formatCode="#,##0.00&quot; &quot;;&quot; (&quot;#,##0.00&quot;)&quot;;&quot; -&quot;#&quot; &quot;;@&quot; &quot;"/>
    <numFmt numFmtId="179" formatCode="#,##0.00&quot; &quot;;&quot; (&quot;#,##0.00&quot;)&quot;;&quot; -&quot;00&quot; &quot;;@&quot; &quot;"/>
    <numFmt numFmtId="180" formatCode="_(* #,##0.00_);_(* \(#,##0.00\);_(* &quot;-&quot;??_);_(@_)"/>
    <numFmt numFmtId="181" formatCode="[$kn-41A]&quot; &quot;#,##0.00&quot; &quot;;&quot;-&quot;[$kn-41A]&quot; &quot;#,##0.00&quot; &quot;;[$kn-41A]&quot; -&quot;00&quot; &quot;;@&quot; &quot;"/>
    <numFmt numFmtId="182" formatCode="#,##0.00&quot; &quot;[$kn-41A]&quot; &quot;;&quot;-&quot;#,##0.00&quot; &quot;[$kn-41A]&quot; &quot;;&quot; -&quot;00&quot; &quot;[$kn-41A]&quot; &quot;;@&quot; &quot;"/>
    <numFmt numFmtId="183" formatCode="#,##0.00&quot; kn &quot;;&quot;-&quot;#,##0.00&quot; kn &quot;;&quot; -&quot;#&quot; kn &quot;;@&quot; &quot;"/>
    <numFmt numFmtId="184" formatCode="#,##0.00&quot; kn &quot;;&quot;-&quot;#,##0.00&quot; kn &quot;;&quot; -&quot;00&quot; kn &quot;;@&quot; &quot;"/>
    <numFmt numFmtId="185" formatCode="_-* #,##0.00&quot; kn&quot;_-;\-* #,##0.00&quot; kn&quot;_-;_-* \-??&quot; kn&quot;_-;_-@_-"/>
    <numFmt numFmtId="186" formatCode="0.00&quot; &quot;"/>
    <numFmt numFmtId="187" formatCode="[$-41A]0.00"/>
    <numFmt numFmtId="188" formatCode="#,##0.00&quot; &quot;[$kn-41A];[Red]&quot;-&quot;#,##0.00&quot; &quot;[$kn-41A]"/>
    <numFmt numFmtId="189" formatCode="###,##0.00"/>
    <numFmt numFmtId="190" formatCode="#,##0.00_ ;\-#,##0.00\ "/>
    <numFmt numFmtId="191" formatCode="#,##0.00&quot;      &quot;;#,##0.00&quot;      &quot;;&quot;-&quot;#&quot;      &quot;;&quot; &quot;@&quot; &quot;"/>
    <numFmt numFmtId="192" formatCode="#,##0.00\ _k_n"/>
    <numFmt numFmtId="193" formatCode="&quot;$&quot;#,##0_);\(&quot;$&quot;#,##0\)"/>
    <numFmt numFmtId="194" formatCode="#,##0;\-#,##0;&quot;-&quot;"/>
    <numFmt numFmtId="195" formatCode="#,##0.00;\-#,##0.00;&quot;-&quot;"/>
    <numFmt numFmtId="196" formatCode="#,##0%;\-#,##0%;&quot;- &quot;"/>
    <numFmt numFmtId="197" formatCode="#,##0.0%;\-#,##0.0%;&quot;- &quot;"/>
    <numFmt numFmtId="198" formatCode="#,##0.00%;\-#,##0.00%;&quot;- &quot;"/>
    <numFmt numFmtId="199" formatCode="#,##0.0;\-#,##0.0;&quot;-&quot;"/>
    <numFmt numFmtId="200" formatCode="[Blue]#,##0;[Blue]\(#,##0\)"/>
    <numFmt numFmtId="201" formatCode="#,##0;\(#,##0\)"/>
    <numFmt numFmtId="202" formatCode="&quot;$&quot;#,##0;[Red]\-&quot;$&quot;#,##0"/>
    <numFmt numFmtId="203" formatCode="&quot;$&quot;#,##0.00;[Red]\-&quot;$&quot;#,##0.00"/>
    <numFmt numFmtId="204" formatCode="#,##0.00\ [$kn-41A]"/>
    <numFmt numFmtId="205" formatCode="[Red]0%;[Red]\(0%\)"/>
    <numFmt numFmtId="206" formatCode="0%;\(0%\)"/>
    <numFmt numFmtId="207" formatCode="\ \ @"/>
    <numFmt numFmtId="208" formatCode="\ \ \ \ @"/>
    <numFmt numFmtId="209" formatCode="_-&quot;$&quot;* #,##0_-;\-&quot;$&quot;* #,##0_-;_-&quot;$&quot;* &quot;-&quot;_-;_-@_-"/>
    <numFmt numFmtId="210" formatCode="_-&quot;$&quot;* #,##0.00_-;\-&quot;$&quot;* #,##0.00_-;_-&quot;$&quot;* &quot;-&quot;??_-;_-@_-"/>
    <numFmt numFmtId="211" formatCode="[$kn]\ #,##0.00"/>
  </numFmts>
  <fonts count="150">
    <font>
      <sz val="11"/>
      <color theme="1"/>
      <name val="Arial1"/>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1"/>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i/>
      <sz val="16"/>
      <color theme="1"/>
      <name val="Arial1"/>
    </font>
    <font>
      <b/>
      <sz val="15"/>
      <color rgb="FF003366"/>
      <name val="Calibri"/>
      <family val="2"/>
    </font>
    <font>
      <b/>
      <sz val="13"/>
      <color rgb="FF003366"/>
      <name val="Calibri"/>
      <family val="2"/>
    </font>
    <font>
      <b/>
      <sz val="11"/>
      <color rgb="FF003366"/>
      <name val="Calibri"/>
      <family val="2"/>
    </font>
    <font>
      <sz val="11"/>
      <color rgb="FF333399"/>
      <name val="Calibri"/>
      <family val="2"/>
    </font>
    <font>
      <sz val="11"/>
      <color rgb="FFFF9900"/>
      <name val="Calibri"/>
      <family val="2"/>
    </font>
    <font>
      <sz val="11"/>
      <color rgb="FF993300"/>
      <name val="Calibri"/>
      <family val="2"/>
    </font>
    <font>
      <sz val="10"/>
      <color theme="1"/>
      <name val="Arial2"/>
    </font>
    <font>
      <b/>
      <sz val="11"/>
      <color rgb="FF333333"/>
      <name val="Calibri"/>
      <family val="2"/>
    </font>
    <font>
      <b/>
      <i/>
      <u/>
      <sz val="11"/>
      <color theme="1"/>
      <name val="Arial1"/>
    </font>
    <font>
      <sz val="10"/>
      <color theme="1"/>
      <name val="Helv"/>
    </font>
    <font>
      <b/>
      <sz val="18"/>
      <color rgb="FF003366"/>
      <name val="Cambria"/>
      <family val="1"/>
    </font>
    <font>
      <b/>
      <sz val="11"/>
      <color rgb="FF000000"/>
      <name val="Calibri"/>
      <family val="2"/>
    </font>
    <font>
      <sz val="11"/>
      <color rgb="FFFF0000"/>
      <name val="Calibri"/>
      <family val="2"/>
    </font>
    <font>
      <sz val="10"/>
      <name val="Arial"/>
      <family val="2"/>
    </font>
    <font>
      <sz val="10"/>
      <name val="Helv"/>
      <charset val="238"/>
    </font>
    <font>
      <sz val="11"/>
      <color indexed="8"/>
      <name val="Calibri"/>
      <family val="2"/>
      <charset val="238"/>
    </font>
    <font>
      <sz val="10"/>
      <name val="Arial"/>
      <family val="2"/>
      <charset val="238"/>
    </font>
    <font>
      <sz val="11"/>
      <name val="Tahoma"/>
      <family val="2"/>
    </font>
    <font>
      <sz val="11"/>
      <name val="Arial"/>
      <family val="2"/>
    </font>
    <font>
      <b/>
      <sz val="11"/>
      <color rgb="FF3F3F3F"/>
      <name val="Calibri"/>
      <family val="2"/>
      <charset val="238"/>
      <scheme val="minor"/>
    </font>
    <font>
      <sz val="12"/>
      <name val="Courier"/>
      <family val="1"/>
      <charset val="238"/>
    </font>
    <font>
      <sz val="11"/>
      <name val="Arial"/>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Sun DRACO"/>
      <family val="3"/>
    </font>
    <font>
      <sz val="10"/>
      <name val="Arial CE"/>
      <charset val="238"/>
    </font>
    <font>
      <sz val="11"/>
      <color indexed="8"/>
      <name val="Arial1"/>
      <charset val="1"/>
    </font>
    <font>
      <sz val="11"/>
      <color indexed="8"/>
      <name val="Calibri"/>
      <family val="2"/>
    </font>
    <font>
      <u/>
      <sz val="10"/>
      <color theme="10"/>
      <name val="Arial"/>
      <family val="2"/>
      <charset val="238"/>
    </font>
    <font>
      <sz val="10"/>
      <color rgb="FF000000"/>
      <name val="Arial"/>
      <family val="2"/>
      <charset val="238"/>
    </font>
    <font>
      <sz val="11"/>
      <color rgb="FF000000"/>
      <name val="Calibri"/>
      <family val="2"/>
      <charset val="238"/>
    </font>
    <font>
      <sz val="11"/>
      <color rgb="FFFFFFFF"/>
      <name val="Calibri"/>
      <family val="2"/>
      <charset val="238"/>
    </font>
    <font>
      <sz val="11"/>
      <color rgb="FF800080"/>
      <name val="Calibri"/>
      <family val="2"/>
      <charset val="238"/>
    </font>
    <font>
      <b/>
      <sz val="11"/>
      <color rgb="FFFF9900"/>
      <name val="Calibri"/>
      <family val="2"/>
      <charset val="238"/>
    </font>
    <font>
      <b/>
      <sz val="11"/>
      <color rgb="FFFFFFFF"/>
      <name val="Calibri"/>
      <family val="2"/>
      <charset val="238"/>
    </font>
    <font>
      <sz val="11"/>
      <color rgb="FF000000"/>
      <name val="Arial1"/>
      <charset val="238"/>
    </font>
    <font>
      <b/>
      <i/>
      <sz val="16"/>
      <color rgb="FF000000"/>
      <name val="Arial1"/>
      <charset val="238"/>
    </font>
    <font>
      <i/>
      <sz val="11"/>
      <color rgb="FF808080"/>
      <name val="Calibri"/>
      <family val="2"/>
      <charset val="238"/>
    </font>
    <font>
      <sz val="11"/>
      <color rgb="FF008000"/>
      <name val="Calibri"/>
      <family val="2"/>
      <charset val="238"/>
    </font>
    <font>
      <b/>
      <sz val="15"/>
      <color rgb="FF003366"/>
      <name val="Calibri"/>
      <family val="2"/>
      <charset val="238"/>
    </font>
    <font>
      <b/>
      <sz val="13"/>
      <color rgb="FF003366"/>
      <name val="Calibri"/>
      <family val="2"/>
      <charset val="238"/>
    </font>
    <font>
      <b/>
      <sz val="11"/>
      <color rgb="FF003366"/>
      <name val="Calibri"/>
      <family val="2"/>
      <charset val="238"/>
    </font>
    <font>
      <sz val="11"/>
      <color rgb="FF333399"/>
      <name val="Calibri"/>
      <family val="2"/>
      <charset val="238"/>
    </font>
    <font>
      <sz val="10"/>
      <color rgb="FF000000"/>
      <name val="Times New Roman CE"/>
      <charset val="238"/>
    </font>
    <font>
      <sz val="10"/>
      <color rgb="FF000000"/>
      <name val="Times New Roman CE1"/>
      <charset val="238"/>
    </font>
    <font>
      <sz val="10"/>
      <name val="Times New Roman CE"/>
      <family val="1"/>
      <charset val="238"/>
    </font>
    <font>
      <sz val="12"/>
      <color rgb="FF000000"/>
      <name val="Times New Roman CE"/>
      <charset val="238"/>
    </font>
    <font>
      <sz val="12"/>
      <color rgb="FF000000"/>
      <name val="Times New Roman CE1"/>
      <charset val="238"/>
    </font>
    <font>
      <sz val="12"/>
      <name val="Times New Roman CE"/>
      <family val="1"/>
      <charset val="238"/>
    </font>
    <font>
      <sz val="11"/>
      <color rgb="FFFF9900"/>
      <name val="Calibri"/>
      <family val="2"/>
      <charset val="238"/>
    </font>
    <font>
      <sz val="11"/>
      <color rgb="FF993300"/>
      <name val="Calibri"/>
      <family val="2"/>
      <charset val="238"/>
    </font>
    <font>
      <sz val="10"/>
      <color rgb="FF000000"/>
      <name val="Arial2"/>
      <charset val="238"/>
    </font>
    <font>
      <sz val="12"/>
      <color rgb="FF000000"/>
      <name val="Courier"/>
      <family val="1"/>
      <charset val="238"/>
    </font>
    <font>
      <sz val="10"/>
      <color rgb="FF000000"/>
      <name val="MS Sans Serif"/>
      <family val="2"/>
      <charset val="238"/>
    </font>
    <font>
      <sz val="10"/>
      <name val="MS Sans Serif"/>
      <family val="2"/>
      <charset val="238"/>
    </font>
    <font>
      <sz val="11"/>
      <color rgb="FF000000"/>
      <name val="Arial"/>
      <family val="2"/>
      <charset val="238"/>
    </font>
    <font>
      <sz val="11"/>
      <color rgb="FF000000"/>
      <name val="Arial1"/>
      <charset val="1"/>
    </font>
    <font>
      <sz val="10"/>
      <name val="Arial CE"/>
    </font>
    <font>
      <sz val="11"/>
      <color rgb="FF000000"/>
      <name val="Tahoma"/>
      <family val="2"/>
      <charset val="238"/>
    </font>
    <font>
      <sz val="11"/>
      <color theme="1"/>
      <name val="Calibri"/>
      <family val="2"/>
      <charset val="238"/>
    </font>
    <font>
      <sz val="12"/>
      <name val="HRHelvetica"/>
    </font>
    <font>
      <b/>
      <sz val="11"/>
      <color rgb="FF333333"/>
      <name val="Calibri"/>
      <family val="2"/>
      <charset val="238"/>
    </font>
    <font>
      <b/>
      <i/>
      <u/>
      <sz val="11"/>
      <color rgb="FF000000"/>
      <name val="Arial1"/>
      <charset val="238"/>
    </font>
    <font>
      <sz val="10"/>
      <color rgb="FF000000"/>
      <name val="Helv"/>
      <charset val="238"/>
    </font>
    <font>
      <sz val="10"/>
      <name val="Helv"/>
    </font>
    <font>
      <b/>
      <sz val="18"/>
      <color rgb="FF003366"/>
      <name val="Cambria"/>
      <family val="1"/>
      <charset val="238"/>
    </font>
    <font>
      <b/>
      <sz val="11"/>
      <color rgb="FF000000"/>
      <name val="Calibri"/>
      <family val="2"/>
      <charset val="238"/>
    </font>
    <font>
      <sz val="11"/>
      <color rgb="FFFF0000"/>
      <name val="Calibri"/>
      <family val="2"/>
      <charset val="238"/>
    </font>
    <font>
      <b/>
      <sz val="11"/>
      <name val="Calibri"/>
      <family val="2"/>
      <charset val="238"/>
      <scheme val="minor"/>
    </font>
    <font>
      <sz val="11"/>
      <name val="Calibri"/>
      <family val="2"/>
      <charset val="238"/>
      <scheme val="minor"/>
    </font>
    <font>
      <u/>
      <sz val="11"/>
      <name val="Calibri"/>
      <family val="2"/>
      <charset val="238"/>
      <scheme val="minor"/>
    </font>
    <font>
      <b/>
      <u/>
      <sz val="11"/>
      <name val="Calibri"/>
      <family val="2"/>
      <charset val="238"/>
      <scheme val="minor"/>
    </font>
    <font>
      <b/>
      <sz val="11"/>
      <name val="Arial"/>
      <family val="2"/>
      <charset val="238"/>
    </font>
    <font>
      <sz val="12"/>
      <color indexed="8"/>
      <name val="Arial"/>
      <family val="2"/>
      <charset val="238"/>
    </font>
    <font>
      <sz val="11"/>
      <color indexed="18"/>
      <name val="Arial"/>
      <family val="2"/>
    </font>
    <font>
      <sz val="8"/>
      <name val="Arial"/>
      <family val="2"/>
      <charset val="238"/>
    </font>
    <font>
      <sz val="12"/>
      <name val="Arial"/>
      <family val="2"/>
      <charset val="238"/>
    </font>
    <font>
      <sz val="10"/>
      <name val="Arial"/>
      <family val="2"/>
      <charset val="238"/>
    </font>
    <font>
      <sz val="10"/>
      <name val="Arial"/>
      <charset val="238"/>
    </font>
    <font>
      <u/>
      <sz val="10"/>
      <color indexed="12"/>
      <name val="Arial"/>
      <family val="2"/>
      <charset val="238"/>
    </font>
    <font>
      <sz val="11"/>
      <color theme="1"/>
      <name val="Calibri"/>
      <family val="2"/>
      <scheme val="minor"/>
    </font>
    <font>
      <sz val="11"/>
      <color theme="1"/>
      <name val="Liberation Sans"/>
      <family val="2"/>
      <charset val="238"/>
    </font>
    <font>
      <sz val="10"/>
      <color theme="1"/>
      <name val="Arial"/>
      <family val="2"/>
      <charset val="238"/>
    </font>
    <font>
      <b/>
      <sz val="10"/>
      <name val="Arial"/>
      <family val="2"/>
      <charset val="238"/>
    </font>
    <font>
      <b/>
      <sz val="10"/>
      <color theme="1"/>
      <name val="Arial"/>
      <family val="2"/>
      <charset val="238"/>
    </font>
    <font>
      <vertAlign val="superscript"/>
      <sz val="10"/>
      <color theme="1"/>
      <name val="Arial"/>
      <family val="2"/>
      <charset val="238"/>
    </font>
    <font>
      <vertAlign val="superscript"/>
      <sz val="10"/>
      <name val="Arial"/>
      <family val="2"/>
      <charset val="238"/>
    </font>
    <font>
      <sz val="10"/>
      <name val="Calibri"/>
      <family val="2"/>
      <charset val="238"/>
    </font>
    <font>
      <i/>
      <sz val="9"/>
      <name val="Arial"/>
      <family val="2"/>
      <charset val="238"/>
    </font>
    <font>
      <sz val="8"/>
      <color theme="1"/>
      <name val="Arial"/>
      <family val="2"/>
      <charset val="238"/>
    </font>
    <font>
      <b/>
      <sz val="8"/>
      <name val="Arial"/>
      <family val="2"/>
      <charset val="238"/>
    </font>
    <font>
      <b/>
      <sz val="10"/>
      <name val="MS Sans Serif"/>
      <family val="2"/>
      <charset val="238"/>
    </font>
    <font>
      <sz val="10"/>
      <color indexed="8"/>
      <name val="Arial"/>
      <family val="2"/>
      <charset val="238"/>
    </font>
    <font>
      <sz val="10"/>
      <color indexed="0"/>
      <name val="MS Sans Serif"/>
      <family val="2"/>
      <charset val="238"/>
    </font>
    <font>
      <sz val="11"/>
      <name val="Times New Roman"/>
      <family val="1"/>
      <charset val="238"/>
    </font>
    <font>
      <sz val="9"/>
      <color rgb="FF006100"/>
      <name val="Arial"/>
      <family val="2"/>
      <charset val="238"/>
    </font>
    <font>
      <sz val="10"/>
      <color indexed="12"/>
      <name val="Arial"/>
      <family val="2"/>
    </font>
    <font>
      <sz val="8"/>
      <name val="Arial"/>
      <family val="2"/>
    </font>
    <font>
      <b/>
      <sz val="12"/>
      <name val="Arial"/>
      <family val="2"/>
    </font>
    <font>
      <sz val="10"/>
      <color indexed="14"/>
      <name val="Arial"/>
      <family val="2"/>
    </font>
    <font>
      <sz val="18"/>
      <color theme="3"/>
      <name val="Cambria"/>
      <family val="2"/>
      <charset val="238"/>
      <scheme val="major"/>
    </font>
    <font>
      <sz val="8"/>
      <name val="Arial Narrow"/>
      <family val="2"/>
      <charset val="238"/>
    </font>
    <font>
      <sz val="10"/>
      <color indexed="10"/>
      <name val="Arial"/>
      <family val="2"/>
    </font>
    <font>
      <sz val="10"/>
      <color indexed="8"/>
      <name val="Arial CE"/>
      <charset val="238"/>
    </font>
    <font>
      <sz val="9"/>
      <color indexed="10"/>
      <name val="Arial"/>
      <family val="2"/>
      <charset val="238"/>
    </font>
    <font>
      <sz val="11"/>
      <name val="Calibri"/>
      <family val="2"/>
      <scheme val="minor"/>
    </font>
    <font>
      <sz val="10"/>
      <color indexed="8"/>
      <name val="Calibri"/>
      <family val="2"/>
      <charset val="238"/>
    </font>
    <font>
      <sz val="11"/>
      <color indexed="8"/>
      <name val="Calibri"/>
      <family val="2"/>
      <scheme val="minor"/>
    </font>
    <font>
      <sz val="14"/>
      <color rgb="FF000000"/>
      <name val="Arial"/>
      <family val="2"/>
      <charset val="238"/>
    </font>
    <font>
      <sz val="24"/>
      <color rgb="FF000000"/>
      <name val="Arial"/>
      <family val="2"/>
      <charset val="238"/>
    </font>
    <font>
      <sz val="14"/>
      <color rgb="FF000000"/>
      <name val="Calibri"/>
      <family val="2"/>
      <charset val="238"/>
    </font>
  </fonts>
  <fills count="62">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9999FF"/>
        <bgColor rgb="FF9999FF"/>
      </patternFill>
    </fill>
    <fill>
      <patternFill patternType="solid">
        <fgColor indexed="24"/>
        <bgColor indexed="24"/>
      </patternFill>
    </fill>
    <fill>
      <patternFill patternType="solid">
        <fgColor rgb="FF808080"/>
        <bgColor rgb="FF808080"/>
      </patternFill>
    </fill>
    <fill>
      <patternFill patternType="solid">
        <fgColor indexed="23"/>
        <bgColor indexed="23"/>
      </patternFill>
    </fill>
    <fill>
      <patternFill patternType="solid">
        <fgColor indexed="22"/>
        <bgColor indexed="64"/>
      </patternFill>
    </fill>
    <fill>
      <patternFill patternType="solid">
        <fgColor rgb="FFFFFFCC"/>
      </patternFill>
    </fill>
    <fill>
      <patternFill patternType="solid">
        <fgColor theme="0" tint="-0.249977111117893"/>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rgb="FFC6EFCE"/>
        <bgColor indexed="64"/>
      </patternFill>
    </fill>
  </fills>
  <borders count="7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rgb="FF333399"/>
      </top>
      <bottom/>
      <diagonal/>
    </border>
    <border>
      <left/>
      <right/>
      <top style="thin">
        <color indexed="62"/>
      </top>
      <bottom style="double">
        <color indexed="62"/>
      </bottom>
      <diagonal/>
    </border>
    <border>
      <left style="thin">
        <color auto="1"/>
      </left>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5652">
    <xf numFmtId="0" fontId="0" fillId="0" borderId="0"/>
    <xf numFmtId="0" fontId="17" fillId="2" borderId="0"/>
    <xf numFmtId="0" fontId="17" fillId="3" borderId="0"/>
    <xf numFmtId="0" fontId="17" fillId="4" borderId="0"/>
    <xf numFmtId="0" fontId="17" fillId="5" borderId="0"/>
    <xf numFmtId="0" fontId="17" fillId="6" borderId="0"/>
    <xf numFmtId="0" fontId="17" fillId="7" borderId="0"/>
    <xf numFmtId="0" fontId="17" fillId="8" borderId="0"/>
    <xf numFmtId="0" fontId="17" fillId="9" borderId="0"/>
    <xf numFmtId="0" fontId="17" fillId="10" borderId="0"/>
    <xf numFmtId="0" fontId="17" fillId="5" borderId="0"/>
    <xf numFmtId="0" fontId="17" fillId="8" borderId="0"/>
    <xf numFmtId="0" fontId="17" fillId="11" borderId="0"/>
    <xf numFmtId="0" fontId="18" fillId="12" borderId="0"/>
    <xf numFmtId="0" fontId="18" fillId="9" borderId="0"/>
    <xf numFmtId="0" fontId="18" fillId="10" borderId="0"/>
    <xf numFmtId="0" fontId="18" fillId="13" borderId="0"/>
    <xf numFmtId="0" fontId="18" fillId="14" borderId="0"/>
    <xf numFmtId="0" fontId="18" fillId="15" borderId="0"/>
    <xf numFmtId="0" fontId="18" fillId="16" borderId="0"/>
    <xf numFmtId="0" fontId="18" fillId="17" borderId="0"/>
    <xf numFmtId="0" fontId="18" fillId="18" borderId="0"/>
    <xf numFmtId="0" fontId="18" fillId="13" borderId="0"/>
    <xf numFmtId="0" fontId="18" fillId="14" borderId="0"/>
    <xf numFmtId="0" fontId="18" fillId="19" borderId="0"/>
    <xf numFmtId="0" fontId="19" fillId="3" borderId="0"/>
    <xf numFmtId="0" fontId="20" fillId="20" borderId="1"/>
    <xf numFmtId="0" fontId="21" fillId="21" borderId="2"/>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6"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167" fontId="16" fillId="0" borderId="0"/>
    <xf numFmtId="0" fontId="22" fillId="0" borderId="0"/>
    <xf numFmtId="0" fontId="23" fillId="4" borderId="0"/>
    <xf numFmtId="0" fontId="24" fillId="0" borderId="0">
      <alignment horizontal="center"/>
    </xf>
    <xf numFmtId="0" fontId="25" fillId="0" borderId="3"/>
    <xf numFmtId="0" fontId="26" fillId="0" borderId="4"/>
    <xf numFmtId="0" fontId="27" fillId="0" borderId="5"/>
    <xf numFmtId="0" fontId="27" fillId="0" borderId="0"/>
    <xf numFmtId="0" fontId="24" fillId="0" borderId="0">
      <alignment horizontal="center" textRotation="90"/>
    </xf>
    <xf numFmtId="0" fontId="28" fillId="7" borderId="1"/>
    <xf numFmtId="0" fontId="29" fillId="0" borderId="6"/>
    <xf numFmtId="0" fontId="30" fillId="22"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16" fillId="23" borderId="7"/>
    <xf numFmtId="0" fontId="32" fillId="20" borderId="8"/>
    <xf numFmtId="0" fontId="33" fillId="0" borderId="0"/>
    <xf numFmtId="168" fontId="33" fillId="0" borderId="0"/>
    <xf numFmtId="0" fontId="34" fillId="0" borderId="0"/>
    <xf numFmtId="0" fontId="35" fillId="0" borderId="0"/>
    <xf numFmtId="0" fontId="36" fillId="0" borderId="9"/>
    <xf numFmtId="0" fontId="37" fillId="0" borderId="0"/>
    <xf numFmtId="0" fontId="38" fillId="0" borderId="0"/>
    <xf numFmtId="169"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9" fillId="0" borderId="0"/>
    <xf numFmtId="0" fontId="15" fillId="0" borderId="0"/>
    <xf numFmtId="0" fontId="38" fillId="0" borderId="0"/>
    <xf numFmtId="0" fontId="41" fillId="0" borderId="0"/>
    <xf numFmtId="43" fontId="40" fillId="0" borderId="0" applyFont="0" applyFill="0" applyBorder="0" applyAlignment="0" applyProtection="0"/>
    <xf numFmtId="164" fontId="41" fillId="0" borderId="0" applyFont="0" applyFill="0" applyBorder="0" applyAlignment="0" applyProtection="0"/>
    <xf numFmtId="43" fontId="40" fillId="0" borderId="0" applyFont="0" applyFill="0" applyBorder="0" applyAlignment="0" applyProtection="0"/>
    <xf numFmtId="0" fontId="40" fillId="0" borderId="0"/>
    <xf numFmtId="169"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5" fillId="0" borderId="0"/>
    <xf numFmtId="0" fontId="15" fillId="0" borderId="0"/>
    <xf numFmtId="0" fontId="15" fillId="0" borderId="0"/>
    <xf numFmtId="0" fontId="15" fillId="0" borderId="0"/>
    <xf numFmtId="0" fontId="15" fillId="0" borderId="0"/>
    <xf numFmtId="0" fontId="38" fillId="0" borderId="0"/>
    <xf numFmtId="0" fontId="42" fillId="0" borderId="0"/>
    <xf numFmtId="0" fontId="4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7" fillId="36"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43" borderId="0" applyNumberFormat="0" applyBorder="0" applyAlignment="0" applyProtection="0"/>
    <xf numFmtId="0" fontId="48" fillId="26" borderId="0" applyNumberFormat="0" applyBorder="0" applyAlignment="0" applyProtection="0"/>
    <xf numFmtId="0" fontId="49" fillId="31" borderId="14" applyNumberFormat="0" applyAlignment="0" applyProtection="0"/>
    <xf numFmtId="0" fontId="50" fillId="44" borderId="15" applyNumberFormat="0" applyAlignment="0" applyProtection="0"/>
    <xf numFmtId="43" fontId="41" fillId="0" borderId="0" applyFont="0" applyFill="0" applyBorder="0" applyAlignment="0" applyProtection="0"/>
    <xf numFmtId="164"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44" fontId="40" fillId="0" borderId="0" applyFont="0" applyFill="0" applyBorder="0" applyAlignment="0" applyProtection="0"/>
    <xf numFmtId="0" fontId="51" fillId="0" borderId="0" applyNumberFormat="0" applyFill="0" applyBorder="0" applyAlignment="0" applyProtection="0"/>
    <xf numFmtId="0" fontId="52" fillId="27" borderId="0" applyNumberFormat="0" applyBorder="0" applyAlignment="0" applyProtection="0"/>
    <xf numFmtId="0" fontId="53" fillId="0" borderId="16" applyNumberFormat="0" applyFill="0" applyAlignment="0" applyProtection="0"/>
    <xf numFmtId="0" fontId="54" fillId="0" borderId="17"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67" fillId="0" borderId="0" applyNumberFormat="0" applyFill="0" applyBorder="0" applyAlignment="0" applyProtection="0"/>
    <xf numFmtId="0" fontId="56" fillId="30" borderId="14" applyNumberFormat="0" applyAlignment="0" applyProtection="0"/>
    <xf numFmtId="0" fontId="56" fillId="31" borderId="14" applyNumberFormat="0" applyAlignment="0" applyProtection="0"/>
    <xf numFmtId="0" fontId="57" fillId="0" borderId="19" applyNumberFormat="0" applyFill="0" applyAlignment="0" applyProtection="0"/>
    <xf numFmtId="0" fontId="58" fillId="45" borderId="0" applyNumberFormat="0" applyBorder="0" applyAlignment="0" applyProtection="0"/>
    <xf numFmtId="0" fontId="41" fillId="0" borderId="0"/>
    <xf numFmtId="0" fontId="11" fillId="0" borderId="0"/>
    <xf numFmtId="0" fontId="41" fillId="0" borderId="0"/>
    <xf numFmtId="0" fontId="46" fillId="0" borderId="0"/>
    <xf numFmtId="0" fontId="46" fillId="0" borderId="0"/>
    <xf numFmtId="0" fontId="11" fillId="0" borderId="0"/>
    <xf numFmtId="0" fontId="63" fillId="0" borderId="0" applyNumberFormat="0" applyFill="0" applyBorder="0" applyAlignment="0" applyProtection="0"/>
    <xf numFmtId="0" fontId="40" fillId="0" borderId="0"/>
    <xf numFmtId="0" fontId="41" fillId="0" borderId="0"/>
    <xf numFmtId="0" fontId="64" fillId="0" borderId="0"/>
    <xf numFmtId="170" fontId="45" fillId="0" borderId="0"/>
    <xf numFmtId="0" fontId="41" fillId="0" borderId="0"/>
    <xf numFmtId="0" fontId="41" fillId="0" borderId="0"/>
    <xf numFmtId="0" fontId="41" fillId="0" borderId="0"/>
    <xf numFmtId="170" fontId="45" fillId="0" borderId="0"/>
    <xf numFmtId="0" fontId="41" fillId="0" borderId="0"/>
    <xf numFmtId="0" fontId="41" fillId="0" borderId="0"/>
    <xf numFmtId="0" fontId="41" fillId="0" borderId="0"/>
    <xf numFmtId="0" fontId="41" fillId="0" borderId="0"/>
    <xf numFmtId="0" fontId="11" fillId="0" borderId="0"/>
    <xf numFmtId="0" fontId="11" fillId="0" borderId="0"/>
    <xf numFmtId="0" fontId="11" fillId="0" borderId="0"/>
    <xf numFmtId="0" fontId="40" fillId="46" borderId="26" applyNumberFormat="0" applyFont="0" applyAlignment="0" applyProtection="0"/>
    <xf numFmtId="0" fontId="11" fillId="0" borderId="0"/>
    <xf numFmtId="0" fontId="41" fillId="0" borderId="0"/>
    <xf numFmtId="0" fontId="46" fillId="0" borderId="0"/>
    <xf numFmtId="0" fontId="41" fillId="0" borderId="0"/>
    <xf numFmtId="0" fontId="41" fillId="0" borderId="0"/>
    <xf numFmtId="0" fontId="40" fillId="46" borderId="26" applyNumberFormat="0" applyFont="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1" fillId="0" borderId="0"/>
    <xf numFmtId="0" fontId="11" fillId="0" borderId="0"/>
    <xf numFmtId="0" fontId="65" fillId="0" borderId="0"/>
    <xf numFmtId="0" fontId="40" fillId="46" borderId="20" applyNumberFormat="0" applyFont="0" applyAlignment="0" applyProtection="0"/>
    <xf numFmtId="0" fontId="40" fillId="46" borderId="20" applyNumberFormat="0" applyFont="0" applyAlignment="0" applyProtection="0"/>
    <xf numFmtId="0" fontId="44" fillId="24" borderId="13" applyNumberFormat="0" applyAlignment="0" applyProtection="0"/>
    <xf numFmtId="0" fontId="59" fillId="31" borderId="21" applyNumberFormat="0" applyAlignment="0" applyProtection="0"/>
    <xf numFmtId="0" fontId="60" fillId="0" borderId="0" applyNumberFormat="0" applyFill="0" applyBorder="0" applyAlignment="0" applyProtection="0"/>
    <xf numFmtId="0" fontId="61" fillId="0" borderId="22" applyNumberFormat="0" applyFill="0" applyAlignment="0" applyProtection="0"/>
    <xf numFmtId="0" fontId="62" fillId="0" borderId="0" applyNumberFormat="0" applyFill="0" applyBorder="0" applyAlignment="0" applyProtection="0"/>
    <xf numFmtId="43" fontId="66" fillId="0" borderId="0" applyFont="0" applyFill="0" applyBorder="0" applyAlignment="0" applyProtection="0"/>
    <xf numFmtId="0" fontId="56" fillId="31" borderId="25" applyNumberFormat="0" applyAlignment="0" applyProtection="0"/>
    <xf numFmtId="0" fontId="56" fillId="30" borderId="25" applyNumberFormat="0" applyAlignment="0" applyProtection="0"/>
    <xf numFmtId="0" fontId="49" fillId="31" borderId="25" applyNumberFormat="0" applyAlignment="0" applyProtection="0"/>
    <xf numFmtId="0" fontId="59" fillId="31" borderId="23" applyNumberFormat="0" applyAlignment="0" applyProtection="0"/>
    <xf numFmtId="0" fontId="61" fillId="0" borderId="24" applyNumberFormat="0" applyFill="0" applyAlignment="0" applyProtection="0"/>
    <xf numFmtId="0" fontId="49" fillId="31" borderId="27" applyNumberFormat="0" applyAlignment="0" applyProtection="0"/>
    <xf numFmtId="0" fontId="56" fillId="30" borderId="27" applyNumberFormat="0" applyAlignment="0" applyProtection="0"/>
    <xf numFmtId="0" fontId="56" fillId="31" borderId="27" applyNumberFormat="0" applyAlignment="0" applyProtection="0"/>
    <xf numFmtId="0" fontId="10" fillId="0" borderId="0"/>
    <xf numFmtId="0" fontId="10" fillId="0" borderId="0"/>
    <xf numFmtId="0" fontId="40" fillId="46" borderId="28" applyNumberFormat="0" applyFont="0" applyAlignment="0" applyProtection="0"/>
    <xf numFmtId="0" fontId="59" fillId="31" borderId="29" applyNumberFormat="0" applyAlignment="0" applyProtection="0"/>
    <xf numFmtId="0" fontId="61" fillId="0" borderId="30" applyNumberFormat="0" applyFill="0" applyAlignment="0" applyProtection="0"/>
    <xf numFmtId="0" fontId="10" fillId="0" borderId="0"/>
    <xf numFmtId="0" fontId="9" fillId="0" borderId="0"/>
    <xf numFmtId="0" fontId="40" fillId="0" borderId="0"/>
    <xf numFmtId="0" fontId="9" fillId="0" borderId="0"/>
    <xf numFmtId="0" fontId="8" fillId="0" borderId="0"/>
    <xf numFmtId="0" fontId="8" fillId="0" borderId="0"/>
    <xf numFmtId="174" fontId="69" fillId="2" borderId="0"/>
    <xf numFmtId="174" fontId="69" fillId="47" borderId="0"/>
    <xf numFmtId="0" fontId="17" fillId="2" borderId="0"/>
    <xf numFmtId="0" fontId="17" fillId="48" borderId="0"/>
    <xf numFmtId="174" fontId="69" fillId="47" borderId="0"/>
    <xf numFmtId="174" fontId="69" fillId="3" borderId="0"/>
    <xf numFmtId="0" fontId="17" fillId="3" borderId="0"/>
    <xf numFmtId="174" fontId="69" fillId="3" borderId="0"/>
    <xf numFmtId="174" fontId="69" fillId="4" borderId="0"/>
    <xf numFmtId="0" fontId="17" fillId="4" borderId="0"/>
    <xf numFmtId="174" fontId="69" fillId="4" borderId="0"/>
    <xf numFmtId="174" fontId="69" fillId="5" borderId="0"/>
    <xf numFmtId="0" fontId="17" fillId="5" borderId="0"/>
    <xf numFmtId="174" fontId="69" fillId="5" borderId="0"/>
    <xf numFmtId="174" fontId="69" fillId="6" borderId="0"/>
    <xf numFmtId="0" fontId="17" fillId="6" borderId="0"/>
    <xf numFmtId="174" fontId="69" fillId="6" borderId="0"/>
    <xf numFmtId="174" fontId="69" fillId="7" borderId="0"/>
    <xf numFmtId="0" fontId="17" fillId="7" borderId="0"/>
    <xf numFmtId="174" fontId="69" fillId="7" borderId="0"/>
    <xf numFmtId="174" fontId="69" fillId="8" borderId="0"/>
    <xf numFmtId="0" fontId="17" fillId="8" borderId="0"/>
    <xf numFmtId="174" fontId="69" fillId="8" borderId="0"/>
    <xf numFmtId="174" fontId="69" fillId="9" borderId="0"/>
    <xf numFmtId="0" fontId="17" fillId="9" borderId="0"/>
    <xf numFmtId="174" fontId="69" fillId="9" borderId="0"/>
    <xf numFmtId="174" fontId="69" fillId="10" borderId="0"/>
    <xf numFmtId="0" fontId="17" fillId="10" borderId="0"/>
    <xf numFmtId="174" fontId="69" fillId="10" borderId="0"/>
    <xf numFmtId="174" fontId="69" fillId="5" borderId="0"/>
    <xf numFmtId="0" fontId="17" fillId="5" borderId="0"/>
    <xf numFmtId="174" fontId="69" fillId="5" borderId="0"/>
    <xf numFmtId="174" fontId="69" fillId="8" borderId="0"/>
    <xf numFmtId="0" fontId="17" fillId="8" borderId="0"/>
    <xf numFmtId="174" fontId="69" fillId="8" borderId="0"/>
    <xf numFmtId="174" fontId="69" fillId="11" borderId="0"/>
    <xf numFmtId="0" fontId="17" fillId="11" borderId="0"/>
    <xf numFmtId="174" fontId="69" fillId="11" borderId="0"/>
    <xf numFmtId="174" fontId="70" fillId="12" borderId="0"/>
    <xf numFmtId="0" fontId="18" fillId="12" borderId="0"/>
    <xf numFmtId="174" fontId="70" fillId="12" borderId="0"/>
    <xf numFmtId="174" fontId="70" fillId="9" borderId="0"/>
    <xf numFmtId="0" fontId="18" fillId="9" borderId="0"/>
    <xf numFmtId="174" fontId="70" fillId="9" borderId="0"/>
    <xf numFmtId="174" fontId="70" fillId="10" borderId="0"/>
    <xf numFmtId="0" fontId="18" fillId="10" borderId="0"/>
    <xf numFmtId="174" fontId="70" fillId="10" borderId="0"/>
    <xf numFmtId="174" fontId="70" fillId="13" borderId="0"/>
    <xf numFmtId="0" fontId="18" fillId="13" borderId="0"/>
    <xf numFmtId="174" fontId="70" fillId="13" borderId="0"/>
    <xf numFmtId="174" fontId="70" fillId="14" borderId="0"/>
    <xf numFmtId="0" fontId="18" fillId="14" borderId="0"/>
    <xf numFmtId="174" fontId="70" fillId="14" borderId="0"/>
    <xf numFmtId="174" fontId="70" fillId="15" borderId="0"/>
    <xf numFmtId="0" fontId="18" fillId="15" borderId="0"/>
    <xf numFmtId="174" fontId="70" fillId="15" borderId="0"/>
    <xf numFmtId="174" fontId="70" fillId="16" borderId="0"/>
    <xf numFmtId="0" fontId="18" fillId="16" borderId="0"/>
    <xf numFmtId="174" fontId="70" fillId="16" borderId="0"/>
    <xf numFmtId="174" fontId="70" fillId="17" borderId="0"/>
    <xf numFmtId="0" fontId="18" fillId="17" borderId="0"/>
    <xf numFmtId="174" fontId="70" fillId="17" borderId="0"/>
    <xf numFmtId="174" fontId="70" fillId="18" borderId="0"/>
    <xf numFmtId="0" fontId="18" fillId="18" borderId="0"/>
    <xf numFmtId="174" fontId="70" fillId="18" borderId="0"/>
    <xf numFmtId="174" fontId="70" fillId="13" borderId="0"/>
    <xf numFmtId="0" fontId="18" fillId="13" borderId="0"/>
    <xf numFmtId="174" fontId="70" fillId="13" borderId="0"/>
    <xf numFmtId="174" fontId="70" fillId="14" borderId="0"/>
    <xf numFmtId="0" fontId="18" fillId="14" borderId="0"/>
    <xf numFmtId="174" fontId="70" fillId="14" borderId="0"/>
    <xf numFmtId="174" fontId="70" fillId="19" borderId="0"/>
    <xf numFmtId="0" fontId="18" fillId="19" borderId="0"/>
    <xf numFmtId="174" fontId="70" fillId="19" borderId="0"/>
    <xf numFmtId="174" fontId="71" fillId="3" borderId="0"/>
    <xf numFmtId="0" fontId="19" fillId="3" borderId="0"/>
    <xf numFmtId="174" fontId="71" fillId="3" borderId="0"/>
    <xf numFmtId="174" fontId="72" fillId="20" borderId="1"/>
    <xf numFmtId="0" fontId="20" fillId="20" borderId="1"/>
    <xf numFmtId="174" fontId="72" fillId="20" borderId="1"/>
    <xf numFmtId="0" fontId="49" fillId="31" borderId="40" applyNumberFormat="0" applyAlignment="0" applyProtection="0"/>
    <xf numFmtId="0" fontId="49" fillId="31" borderId="40" applyNumberFormat="0" applyAlignment="0" applyProtection="0"/>
    <xf numFmtId="174" fontId="73" fillId="21" borderId="0"/>
    <xf numFmtId="174" fontId="73" fillId="49" borderId="0"/>
    <xf numFmtId="0" fontId="21" fillId="21" borderId="2"/>
    <xf numFmtId="0" fontId="21" fillId="50" borderId="2"/>
    <xf numFmtId="174" fontId="73" fillId="49" borderId="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75" fontId="74" fillId="0" borderId="0"/>
    <xf numFmtId="43" fontId="40" fillId="0" borderId="0" applyFont="0" applyFill="0" applyBorder="0" applyAlignment="0" applyProtection="0"/>
    <xf numFmtId="166" fontId="74" fillId="0" borderId="0"/>
    <xf numFmtId="166" fontId="74" fillId="0" borderId="0"/>
    <xf numFmtId="175" fontId="74" fillId="0" borderId="0"/>
    <xf numFmtId="43" fontId="38" fillId="0" borderId="0" applyFont="0" applyFill="0" applyBorder="0" applyAlignment="0" applyProtection="0"/>
    <xf numFmtId="176" fontId="74" fillId="0" borderId="0"/>
    <xf numFmtId="177" fontId="74" fillId="0" borderId="0"/>
    <xf numFmtId="164" fontId="38" fillId="0" borderId="0" applyFont="0" applyFill="0" applyBorder="0" applyAlignment="0" applyProtection="0"/>
    <xf numFmtId="178" fontId="74" fillId="0" borderId="0"/>
    <xf numFmtId="179" fontId="74" fillId="0" borderId="0"/>
    <xf numFmtId="180" fontId="38" fillId="0" borderId="0" applyFont="0" applyFill="0" applyBorder="0" applyAlignment="0" applyProtection="0"/>
    <xf numFmtId="177" fontId="74" fillId="0" borderId="0"/>
    <xf numFmtId="164" fontId="41" fillId="0" borderId="0" applyFont="0" applyFill="0" applyBorder="0" applyAlignment="0" applyProtection="0"/>
    <xf numFmtId="176" fontId="74" fillId="0" borderId="0"/>
    <xf numFmtId="166" fontId="74" fillId="0" borderId="0"/>
    <xf numFmtId="166" fontId="74" fillId="0" borderId="0"/>
    <xf numFmtId="166" fontId="16" fillId="0" borderId="0"/>
    <xf numFmtId="166" fontId="74" fillId="0" borderId="0"/>
    <xf numFmtId="175" fontId="74" fillId="0" borderId="0"/>
    <xf numFmtId="43" fontId="41" fillId="0" borderId="0" applyFont="0" applyFill="0" applyBorder="0" applyAlignment="0" applyProtection="0"/>
    <xf numFmtId="175" fontId="68" fillId="0" borderId="0"/>
    <xf numFmtId="0" fontId="40" fillId="0" borderId="0"/>
    <xf numFmtId="166" fontId="16" fillId="0" borderId="0"/>
    <xf numFmtId="0" fontId="38" fillId="0" borderId="0"/>
    <xf numFmtId="43" fontId="38" fillId="0" borderId="0" applyBorder="0" applyAlignment="0" applyProtection="0"/>
    <xf numFmtId="166" fontId="68" fillId="0" borderId="0"/>
    <xf numFmtId="175" fontId="74" fillId="0" borderId="0"/>
    <xf numFmtId="43" fontId="40" fillId="0" borderId="0" applyFont="0" applyFill="0" applyBorder="0" applyAlignment="0" applyProtection="0"/>
    <xf numFmtId="166" fontId="74" fillId="0" borderId="0"/>
    <xf numFmtId="166" fontId="74" fillId="0" borderId="0"/>
    <xf numFmtId="166" fontId="16" fillId="0" borderId="0"/>
    <xf numFmtId="166" fontId="16" fillId="0" borderId="0"/>
    <xf numFmtId="166" fontId="74" fillId="0" borderId="0"/>
    <xf numFmtId="166" fontId="74" fillId="0" borderId="0"/>
    <xf numFmtId="166" fontId="16" fillId="0" borderId="0"/>
    <xf numFmtId="166" fontId="74" fillId="0" borderId="0"/>
    <xf numFmtId="43" fontId="41" fillId="0" borderId="0" applyFont="0" applyFill="0" applyBorder="0" applyAlignment="0" applyProtection="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66" fontId="74" fillId="0" borderId="0"/>
    <xf numFmtId="166" fontId="16" fillId="0" borderId="0"/>
    <xf numFmtId="166"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81" fontId="74" fillId="0" borderId="0"/>
    <xf numFmtId="169" fontId="41" fillId="0" borderId="0" applyFont="0" applyFill="0" applyBorder="0" applyAlignment="0" applyProtection="0"/>
    <xf numFmtId="167" fontId="74" fillId="0" borderId="0"/>
    <xf numFmtId="181" fontId="74" fillId="0" borderId="0"/>
    <xf numFmtId="169" fontId="38" fillId="0" borderId="0" applyFont="0" applyFill="0" applyBorder="0" applyAlignment="0" applyProtection="0"/>
    <xf numFmtId="167" fontId="74" fillId="0" borderId="0"/>
    <xf numFmtId="169" fontId="41" fillId="0" borderId="0" applyFont="0" applyFill="0" applyBorder="0" applyAlignment="0" applyProtection="0"/>
    <xf numFmtId="167" fontId="74" fillId="0" borderId="0"/>
    <xf numFmtId="167" fontId="16" fillId="0" borderId="0"/>
    <xf numFmtId="167" fontId="74" fillId="0" borderId="0"/>
    <xf numFmtId="167" fontId="74" fillId="0" borderId="0"/>
    <xf numFmtId="181" fontId="74" fillId="0" borderId="0"/>
    <xf numFmtId="169" fontId="41" fillId="0" borderId="0" applyFont="0" applyFill="0" applyBorder="0" applyAlignment="0" applyProtection="0"/>
    <xf numFmtId="181" fontId="74" fillId="0" borderId="0"/>
    <xf numFmtId="169" fontId="38" fillId="0" borderId="0" applyFont="0" applyFill="0" applyBorder="0" applyAlignment="0" applyProtection="0"/>
    <xf numFmtId="167" fontId="16" fillId="0" borderId="0"/>
    <xf numFmtId="167" fontId="74" fillId="0" borderId="0"/>
    <xf numFmtId="169" fontId="41" fillId="0" borderId="0" applyFont="0" applyFill="0" applyBorder="0" applyAlignment="0" applyProtection="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9" fontId="41" fillId="0" borderId="0" applyFont="0" applyFill="0" applyBorder="0" applyAlignment="0" applyProtection="0"/>
    <xf numFmtId="167" fontId="74" fillId="0" borderId="0"/>
    <xf numFmtId="167" fontId="16" fillId="0" borderId="0"/>
    <xf numFmtId="167" fontId="74" fillId="0" borderId="0"/>
    <xf numFmtId="167" fontId="74" fillId="0" borderId="0"/>
    <xf numFmtId="181" fontId="74" fillId="0" borderId="0"/>
    <xf numFmtId="169" fontId="41" fillId="0" borderId="0" applyFont="0" applyFill="0" applyBorder="0" applyAlignment="0" applyProtection="0"/>
    <xf numFmtId="167" fontId="74" fillId="0" borderId="0"/>
    <xf numFmtId="181" fontId="74" fillId="0" borderId="0"/>
    <xf numFmtId="169" fontId="38" fillId="0" borderId="0" applyFont="0" applyFill="0" applyBorder="0" applyAlignment="0" applyProtection="0"/>
    <xf numFmtId="182" fontId="74" fillId="0" borderId="0"/>
    <xf numFmtId="167" fontId="16" fillId="0" borderId="0"/>
    <xf numFmtId="44" fontId="38" fillId="0" borderId="0" applyFont="0" applyFill="0" applyBorder="0" applyAlignment="0" applyProtection="0"/>
    <xf numFmtId="169" fontId="38" fillId="0" borderId="0" applyFont="0" applyFill="0" applyBorder="0" applyAlignment="0" applyProtection="0"/>
    <xf numFmtId="183"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81" fontId="74" fillId="0" borderId="0"/>
    <xf numFmtId="169" fontId="38" fillId="0" borderId="0" applyFont="0" applyFill="0" applyBorder="0" applyAlignment="0" applyProtection="0"/>
    <xf numFmtId="167" fontId="74" fillId="0" borderId="0"/>
    <xf numFmtId="183" fontId="68" fillId="0" borderId="0"/>
    <xf numFmtId="184" fontId="68" fillId="0" borderId="0"/>
    <xf numFmtId="185" fontId="41" fillId="0" borderId="0"/>
    <xf numFmtId="44" fontId="38" fillId="0" borderId="0" applyFont="0" applyFill="0" applyBorder="0" applyAlignment="0" applyProtection="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67" fontId="74" fillId="0" borderId="0"/>
    <xf numFmtId="167" fontId="16" fillId="0" borderId="0"/>
    <xf numFmtId="167" fontId="74" fillId="0" borderId="0"/>
    <xf numFmtId="174" fontId="75" fillId="0" borderId="0">
      <alignment horizontal="center"/>
    </xf>
    <xf numFmtId="174" fontId="76" fillId="0" borderId="0"/>
    <xf numFmtId="0" fontId="22" fillId="0" borderId="0"/>
    <xf numFmtId="174" fontId="76" fillId="0" borderId="0"/>
    <xf numFmtId="174" fontId="77" fillId="4" borderId="0"/>
    <xf numFmtId="0" fontId="23" fillId="4" borderId="0"/>
    <xf numFmtId="174" fontId="77" fillId="4" borderId="0"/>
    <xf numFmtId="174" fontId="78" fillId="0" borderId="3"/>
    <xf numFmtId="0" fontId="25" fillId="0" borderId="3"/>
    <xf numFmtId="174" fontId="78" fillId="0" borderId="3"/>
    <xf numFmtId="174" fontId="75" fillId="0" borderId="0">
      <alignment horizontal="center"/>
    </xf>
    <xf numFmtId="174" fontId="79" fillId="0" borderId="4"/>
    <xf numFmtId="0" fontId="26" fillId="0" borderId="4"/>
    <xf numFmtId="174" fontId="79" fillId="0" borderId="4"/>
    <xf numFmtId="174" fontId="80" fillId="0" borderId="5"/>
    <xf numFmtId="0" fontId="27" fillId="0" borderId="5"/>
    <xf numFmtId="174" fontId="80" fillId="0" borderId="5"/>
    <xf numFmtId="174" fontId="80" fillId="0" borderId="0"/>
    <xf numFmtId="0" fontId="27" fillId="0" borderId="0"/>
    <xf numFmtId="174" fontId="80" fillId="0" borderId="0"/>
    <xf numFmtId="174" fontId="75" fillId="0" borderId="0">
      <alignment horizontal="center"/>
    </xf>
    <xf numFmtId="174" fontId="75" fillId="0" borderId="0">
      <alignment horizontal="center"/>
    </xf>
    <xf numFmtId="174" fontId="75" fillId="0" borderId="0">
      <alignment horizontal="center"/>
    </xf>
    <xf numFmtId="0" fontId="24" fillId="0" borderId="0">
      <alignment horizontal="center"/>
    </xf>
    <xf numFmtId="174" fontId="75" fillId="0" borderId="0">
      <alignment horizontal="center"/>
    </xf>
    <xf numFmtId="174" fontId="75" fillId="0" borderId="0">
      <alignment horizontal="center" textRotation="90"/>
    </xf>
    <xf numFmtId="174" fontId="75" fillId="0" borderId="0">
      <alignment horizontal="center" textRotation="90"/>
    </xf>
    <xf numFmtId="174" fontId="75" fillId="0" borderId="0">
      <alignment horizontal="center" textRotation="90"/>
    </xf>
    <xf numFmtId="174" fontId="75" fillId="0" borderId="0">
      <alignment horizontal="center" textRotation="90"/>
    </xf>
    <xf numFmtId="174" fontId="75" fillId="0" borderId="0">
      <alignment horizontal="center" textRotation="90"/>
    </xf>
    <xf numFmtId="0" fontId="24" fillId="0" borderId="0">
      <alignment horizontal="center" textRotation="90"/>
    </xf>
    <xf numFmtId="174" fontId="75" fillId="0" borderId="0">
      <alignment horizontal="center" textRotation="90"/>
    </xf>
    <xf numFmtId="174" fontId="81" fillId="7" borderId="1"/>
    <xf numFmtId="0" fontId="28" fillId="7" borderId="1"/>
    <xf numFmtId="174" fontId="81" fillId="7" borderId="1"/>
    <xf numFmtId="0" fontId="56" fillId="30" borderId="40" applyNumberFormat="0" applyAlignment="0" applyProtection="0"/>
    <xf numFmtId="0" fontId="56" fillId="30" borderId="40" applyNumberFormat="0" applyAlignment="0" applyProtection="0"/>
    <xf numFmtId="0" fontId="56" fillId="31" borderId="40" applyNumberFormat="0" applyAlignment="0" applyProtection="0"/>
    <xf numFmtId="0" fontId="56" fillId="31" borderId="40" applyNumberFormat="0" applyAlignment="0" applyProtection="0"/>
    <xf numFmtId="174" fontId="82" fillId="0" borderId="0">
      <alignment horizontal="right" vertical="top"/>
    </xf>
    <xf numFmtId="174" fontId="83" fillId="0" borderId="0">
      <alignment horizontal="right" vertical="top"/>
    </xf>
    <xf numFmtId="0" fontId="84" fillId="0" borderId="0">
      <alignment horizontal="right" vertical="top"/>
    </xf>
    <xf numFmtId="174" fontId="85" fillId="0" borderId="0">
      <alignment horizontal="justify" vertical="top" wrapText="1"/>
    </xf>
    <xf numFmtId="174" fontId="86" fillId="0" borderId="0">
      <alignment horizontal="justify" vertical="top" wrapText="1"/>
    </xf>
    <xf numFmtId="0" fontId="87" fillId="0" borderId="0">
      <alignment horizontal="justify" vertical="top" wrapText="1"/>
    </xf>
    <xf numFmtId="174" fontId="82" fillId="0" borderId="0">
      <alignment horizontal="left"/>
    </xf>
    <xf numFmtId="174" fontId="83" fillId="0" borderId="0">
      <alignment horizontal="left"/>
    </xf>
    <xf numFmtId="0" fontId="84" fillId="0" borderId="0">
      <alignment horizontal="left"/>
    </xf>
    <xf numFmtId="172" fontId="85" fillId="0" borderId="0">
      <alignment horizontal="right"/>
    </xf>
    <xf numFmtId="172" fontId="86" fillId="0" borderId="0">
      <alignment horizontal="right"/>
    </xf>
    <xf numFmtId="4" fontId="87" fillId="0" borderId="0">
      <alignment horizontal="right"/>
    </xf>
    <xf numFmtId="174" fontId="85" fillId="0" borderId="0">
      <alignment horizontal="right"/>
    </xf>
    <xf numFmtId="174" fontId="86" fillId="0" borderId="0">
      <alignment horizontal="right"/>
    </xf>
    <xf numFmtId="0" fontId="87" fillId="0" borderId="0">
      <alignment horizontal="right"/>
    </xf>
    <xf numFmtId="172" fontId="85" fillId="0" borderId="0">
      <alignment horizontal="right" wrapText="1"/>
    </xf>
    <xf numFmtId="172" fontId="86" fillId="0" borderId="0">
      <alignment horizontal="right" wrapText="1"/>
    </xf>
    <xf numFmtId="4" fontId="87" fillId="0" borderId="0">
      <alignment horizontal="right" wrapText="1"/>
    </xf>
    <xf numFmtId="174" fontId="85" fillId="0" borderId="0">
      <alignment horizontal="right"/>
    </xf>
    <xf numFmtId="174" fontId="86" fillId="0" borderId="0">
      <alignment horizontal="right"/>
    </xf>
    <xf numFmtId="0" fontId="87" fillId="0" borderId="0">
      <alignment horizontal="right"/>
    </xf>
    <xf numFmtId="172" fontId="85" fillId="0" borderId="0">
      <alignment horizontal="right"/>
    </xf>
    <xf numFmtId="172" fontId="86" fillId="0" borderId="0">
      <alignment horizontal="right"/>
    </xf>
    <xf numFmtId="4" fontId="87" fillId="0" borderId="0">
      <alignment horizontal="right"/>
    </xf>
    <xf numFmtId="174" fontId="88" fillId="0" borderId="0"/>
    <xf numFmtId="0" fontId="29" fillId="0" borderId="6"/>
    <xf numFmtId="174" fontId="88" fillId="0" borderId="0"/>
    <xf numFmtId="174" fontId="89" fillId="22" borderId="0"/>
    <xf numFmtId="0" fontId="30" fillId="22" borderId="0"/>
    <xf numFmtId="174" fontId="89" fillId="22" borderId="0"/>
    <xf numFmtId="174" fontId="68" fillId="0" borderId="0"/>
    <xf numFmtId="0" fontId="41" fillId="0" borderId="0"/>
    <xf numFmtId="174" fontId="68" fillId="0" borderId="0"/>
    <xf numFmtId="174" fontId="68" fillId="0" borderId="0"/>
    <xf numFmtId="0" fontId="38" fillId="0" borderId="0"/>
    <xf numFmtId="174" fontId="68" fillId="0" borderId="0"/>
    <xf numFmtId="0" fontId="41"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8" fillId="0" borderId="0"/>
    <xf numFmtId="174" fontId="74"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0" fontId="41" fillId="0" borderId="0"/>
    <xf numFmtId="174" fontId="68" fillId="0" borderId="0"/>
    <xf numFmtId="0" fontId="38" fillId="0" borderId="0"/>
    <xf numFmtId="174" fontId="68" fillId="0" borderId="0"/>
    <xf numFmtId="174" fontId="68" fillId="0" borderId="0"/>
    <xf numFmtId="174" fontId="68" fillId="0" borderId="0"/>
    <xf numFmtId="0" fontId="41"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0" fontId="8" fillId="0" borderId="0"/>
    <xf numFmtId="0" fontId="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41" fillId="0" borderId="0"/>
    <xf numFmtId="0" fontId="64"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40"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41" fillId="0" borderId="0"/>
    <xf numFmtId="174" fontId="68" fillId="0" borderId="0"/>
    <xf numFmtId="174" fontId="68" fillId="0" borderId="0"/>
    <xf numFmtId="0" fontId="38" fillId="0" borderId="0"/>
    <xf numFmtId="174" fontId="68" fillId="0" borderId="0"/>
    <xf numFmtId="0" fontId="41" fillId="0" borderId="0"/>
    <xf numFmtId="174" fontId="90" fillId="0" borderId="0"/>
    <xf numFmtId="0" fontId="31" fillId="0" borderId="0"/>
    <xf numFmtId="174" fontId="90" fillId="0" borderId="0"/>
    <xf numFmtId="174" fontId="68" fillId="0" borderId="0"/>
    <xf numFmtId="174" fontId="68" fillId="0" borderId="0"/>
    <xf numFmtId="0" fontId="41" fillId="0" borderId="0"/>
    <xf numFmtId="174" fontId="68" fillId="0" borderId="0"/>
    <xf numFmtId="0" fontId="38" fillId="0" borderId="0"/>
    <xf numFmtId="0" fontId="31" fillId="0" borderId="0"/>
    <xf numFmtId="174" fontId="68" fillId="0" borderId="0"/>
    <xf numFmtId="0" fontId="4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174" fontId="68" fillId="0" borderId="0"/>
    <xf numFmtId="0" fontId="41" fillId="0" borderId="0"/>
    <xf numFmtId="174" fontId="68" fillId="0" borderId="0"/>
    <xf numFmtId="0" fontId="38" fillId="0" borderId="0"/>
    <xf numFmtId="0" fontId="31" fillId="0" borderId="0"/>
    <xf numFmtId="174" fontId="68" fillId="0" borderId="0"/>
    <xf numFmtId="0" fontId="4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68" fillId="0" borderId="0"/>
    <xf numFmtId="0" fontId="41" fillId="0" borderId="0"/>
    <xf numFmtId="174" fontId="68"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174" fontId="90" fillId="0" borderId="0"/>
    <xf numFmtId="0" fontId="31" fillId="0" borderId="0"/>
    <xf numFmtId="174" fontId="90" fillId="0" borderId="0"/>
    <xf numFmtId="186" fontId="91" fillId="0" borderId="0"/>
    <xf numFmtId="186" fontId="91" fillId="0" borderId="0"/>
    <xf numFmtId="170" fontId="45" fillId="0" borderId="0"/>
    <xf numFmtId="187" fontId="92" fillId="0" borderId="0"/>
    <xf numFmtId="187" fontId="92" fillId="0" borderId="0"/>
    <xf numFmtId="2" fontId="93" fillId="0" borderId="0"/>
    <xf numFmtId="174" fontId="68" fillId="0" borderId="0"/>
    <xf numFmtId="174" fontId="68" fillId="0" borderId="0"/>
    <xf numFmtId="0" fontId="38" fillId="0" borderId="0"/>
    <xf numFmtId="174" fontId="74" fillId="0" borderId="0"/>
    <xf numFmtId="0" fontId="38" fillId="0" borderId="0"/>
    <xf numFmtId="0" fontId="31" fillId="0" borderId="0"/>
    <xf numFmtId="174" fontId="74" fillId="0" borderId="0"/>
    <xf numFmtId="174" fontId="68" fillId="0" borderId="0"/>
    <xf numFmtId="0" fontId="38" fillId="0" borderId="0"/>
    <xf numFmtId="174" fontId="68" fillId="0" borderId="0"/>
    <xf numFmtId="174" fontId="90" fillId="0" borderId="0"/>
    <xf numFmtId="0" fontId="31" fillId="0" borderId="0"/>
    <xf numFmtId="174" fontId="90"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1" fillId="0" borderId="0"/>
    <xf numFmtId="174" fontId="68" fillId="0" borderId="0"/>
    <xf numFmtId="174" fontId="68" fillId="0" borderId="0"/>
    <xf numFmtId="0" fontId="38" fillId="0" borderId="0"/>
    <xf numFmtId="174" fontId="68" fillId="0" borderId="0"/>
    <xf numFmtId="174" fontId="90" fillId="0" borderId="0"/>
    <xf numFmtId="174" fontId="90" fillId="0" borderId="0"/>
    <xf numFmtId="0" fontId="31"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38" fillId="0" borderId="0"/>
    <xf numFmtId="0" fontId="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0" fontId="38" fillId="0" borderId="0"/>
    <xf numFmtId="174" fontId="68" fillId="0" borderId="0"/>
    <xf numFmtId="0" fontId="38" fillId="0" borderId="0"/>
    <xf numFmtId="0" fontId="41" fillId="0" borderId="0"/>
    <xf numFmtId="174" fontId="6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8"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0" fontId="41"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8"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38" fillId="0" borderId="0"/>
    <xf numFmtId="0" fontId="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90" fillId="0" borderId="0"/>
    <xf numFmtId="0" fontId="38" fillId="0" borderId="0"/>
    <xf numFmtId="0" fontId="8" fillId="0" borderId="0"/>
    <xf numFmtId="0" fontId="38" fillId="0" borderId="0"/>
    <xf numFmtId="0" fontId="31" fillId="0" borderId="0"/>
    <xf numFmtId="174" fontId="90" fillId="0" borderId="0"/>
    <xf numFmtId="0" fontId="38" fillId="0" borderId="0"/>
    <xf numFmtId="0" fontId="38" fillId="0" borderId="0"/>
    <xf numFmtId="174" fontId="69" fillId="0" borderId="0"/>
    <xf numFmtId="0" fontId="38" fillId="0" borderId="0"/>
    <xf numFmtId="0" fontId="8" fillId="0" borderId="0"/>
    <xf numFmtId="0" fontId="3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0" fontId="38" fillId="0" borderId="0"/>
    <xf numFmtId="0" fontId="8" fillId="0" borderId="0"/>
    <xf numFmtId="174" fontId="69"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8" fillId="0" borderId="0"/>
    <xf numFmtId="0" fontId="38" fillId="0" borderId="0"/>
    <xf numFmtId="0" fontId="8" fillId="0" borderId="0"/>
    <xf numFmtId="0" fontId="3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8" fillId="0" borderId="0"/>
    <xf numFmtId="0" fontId="38"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68" fillId="0" borderId="0"/>
    <xf numFmtId="0" fontId="38" fillId="0" borderId="0"/>
    <xf numFmtId="174" fontId="90" fillId="0" borderId="0"/>
    <xf numFmtId="0" fontId="38"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9" fillId="0" borderId="0"/>
    <xf numFmtId="0" fontId="38" fillId="0" borderId="0"/>
    <xf numFmtId="0" fontId="31" fillId="0" borderId="0"/>
    <xf numFmtId="0" fontId="38" fillId="0" borderId="0"/>
    <xf numFmtId="0" fontId="17"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17" fillId="0" borderId="0"/>
    <xf numFmtId="0" fontId="38" fillId="0" borderId="0"/>
    <xf numFmtId="0" fontId="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0" fontId="38"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8"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0" fontId="31" fillId="0" borderId="0"/>
    <xf numFmtId="0" fontId="38" fillId="0" borderId="0"/>
    <xf numFmtId="0" fontId="8" fillId="0" borderId="0"/>
    <xf numFmtId="0" fontId="38" fillId="0" borderId="0"/>
    <xf numFmtId="0" fontId="38" fillId="0" borderId="0"/>
    <xf numFmtId="174" fontId="68" fillId="0" borderId="0"/>
    <xf numFmtId="0" fontId="8" fillId="0" borderId="0"/>
    <xf numFmtId="0" fontId="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174" fontId="68" fillId="0" borderId="0"/>
    <xf numFmtId="174" fontId="68" fillId="0" borderId="0"/>
    <xf numFmtId="0" fontId="38" fillId="0" borderId="0"/>
    <xf numFmtId="0" fontId="38" fillId="0" borderId="0"/>
    <xf numFmtId="0" fontId="38" fillId="0" borderId="0"/>
    <xf numFmtId="0" fontId="38" fillId="0" borderId="0"/>
    <xf numFmtId="174" fontId="68" fillId="0" borderId="0"/>
    <xf numFmtId="0" fontId="41"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0" fontId="38" fillId="0" borderId="0"/>
    <xf numFmtId="174" fontId="94" fillId="0" borderId="0"/>
    <xf numFmtId="0" fontId="38" fillId="0" borderId="0"/>
    <xf numFmtId="0" fontId="46" fillId="0" borderId="0"/>
    <xf numFmtId="174" fontId="94"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74" fillId="0" borderId="0"/>
    <xf numFmtId="0" fontId="38" fillId="0" borderId="0"/>
    <xf numFmtId="0" fontId="31" fillId="0" borderId="0"/>
    <xf numFmtId="0" fontId="38" fillId="0" borderId="0"/>
    <xf numFmtId="0" fontId="95" fillId="0" borderId="0"/>
    <xf numFmtId="174" fontId="74"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96"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0" fontId="38"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0" fontId="38"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0" fontId="38"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0" fontId="41" fillId="0" borderId="0"/>
    <xf numFmtId="174" fontId="68" fillId="0" borderId="0"/>
    <xf numFmtId="0" fontId="3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41"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174" fontId="68" fillId="0" borderId="0"/>
    <xf numFmtId="0" fontId="41" fillId="0" borderId="0"/>
    <xf numFmtId="0" fontId="38" fillId="0" borderId="0"/>
    <xf numFmtId="174" fontId="68" fillId="0" borderId="0"/>
    <xf numFmtId="0" fontId="38" fillId="0" borderId="0"/>
    <xf numFmtId="174" fontId="68" fillId="0" borderId="0"/>
    <xf numFmtId="0" fontId="38" fillId="0" borderId="0"/>
    <xf numFmtId="174" fontId="90" fillId="0" borderId="0"/>
    <xf numFmtId="0" fontId="38" fillId="0" borderId="0"/>
    <xf numFmtId="0" fontId="31" fillId="0" borderId="0"/>
    <xf numFmtId="174" fontId="90" fillId="0" borderId="0"/>
    <xf numFmtId="0" fontId="3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38"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174" fontId="90" fillId="0" borderId="0"/>
    <xf numFmtId="0" fontId="38" fillId="0" borderId="0"/>
    <xf numFmtId="0" fontId="31"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174" fontId="6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174" fontId="68" fillId="0" borderId="0"/>
    <xf numFmtId="0" fontId="38" fillId="0" borderId="0"/>
    <xf numFmtId="174" fontId="6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0" fontId="69"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0" fontId="8" fillId="0" borderId="0"/>
    <xf numFmtId="174" fontId="69"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0" fontId="69"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17" fillId="0" borderId="0"/>
    <xf numFmtId="0" fontId="38" fillId="0" borderId="0"/>
    <xf numFmtId="174" fontId="69" fillId="0" borderId="0"/>
    <xf numFmtId="0" fontId="40" fillId="0" borderId="0"/>
    <xf numFmtId="0" fontId="38" fillId="0" borderId="0"/>
    <xf numFmtId="174" fontId="69" fillId="0" borderId="0"/>
    <xf numFmtId="0" fontId="38" fillId="0" borderId="0"/>
    <xf numFmtId="0" fontId="38" fillId="0" borderId="0"/>
    <xf numFmtId="174" fontId="97" fillId="0" borderId="0"/>
    <xf numFmtId="0" fontId="38" fillId="0" borderId="0"/>
    <xf numFmtId="0" fontId="42" fillId="0" borderId="0"/>
    <xf numFmtId="0" fontId="38" fillId="0" borderId="0"/>
    <xf numFmtId="0" fontId="40" fillId="0" borderId="0"/>
    <xf numFmtId="174" fontId="97" fillId="0" borderId="0"/>
    <xf numFmtId="0" fontId="38" fillId="0" borderId="0"/>
    <xf numFmtId="0" fontId="38" fillId="0" borderId="0"/>
    <xf numFmtId="174" fontId="68" fillId="0" borderId="0"/>
    <xf numFmtId="0" fontId="38" fillId="0" borderId="0"/>
    <xf numFmtId="0" fontId="38" fillId="0" borderId="0"/>
    <xf numFmtId="0" fontId="40" fillId="0" borderId="0"/>
    <xf numFmtId="174" fontId="68" fillId="0" borderId="0"/>
    <xf numFmtId="0" fontId="38" fillId="0" borderId="0"/>
    <xf numFmtId="0" fontId="38" fillId="0" borderId="0"/>
    <xf numFmtId="174" fontId="90" fillId="0" borderId="0"/>
    <xf numFmtId="0" fontId="38" fillId="0" borderId="0"/>
    <xf numFmtId="0" fontId="31" fillId="0" borderId="0"/>
    <xf numFmtId="0" fontId="38" fillId="0" borderId="0"/>
    <xf numFmtId="0" fontId="98" fillId="0" borderId="0"/>
    <xf numFmtId="174" fontId="90"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40" fillId="0" borderId="0"/>
    <xf numFmtId="174" fontId="68" fillId="0" borderId="0"/>
    <xf numFmtId="0" fontId="38" fillId="0" borderId="0"/>
    <xf numFmtId="174" fontId="68" fillId="0" borderId="0"/>
    <xf numFmtId="0" fontId="38" fillId="0" borderId="0"/>
    <xf numFmtId="174" fontId="68" fillId="0" borderId="0"/>
    <xf numFmtId="0" fontId="38" fillId="0" borderId="0"/>
    <xf numFmtId="0" fontId="38" fillId="0" borderId="0"/>
    <xf numFmtId="0" fontId="40" fillId="0" borderId="0"/>
    <xf numFmtId="174" fontId="68" fillId="0" borderId="0"/>
    <xf numFmtId="0" fontId="38" fillId="0" borderId="0"/>
    <xf numFmtId="174" fontId="90" fillId="0" borderId="0"/>
    <xf numFmtId="0" fontId="38" fillId="0" borderId="0"/>
    <xf numFmtId="0" fontId="31" fillId="0" borderId="0"/>
    <xf numFmtId="0" fontId="38" fillId="0" borderId="0"/>
    <xf numFmtId="0" fontId="98" fillId="0" borderId="0"/>
    <xf numFmtId="174" fontId="90" fillId="0" borderId="0"/>
    <xf numFmtId="0" fontId="38" fillId="0" borderId="0"/>
    <xf numFmtId="0" fontId="38" fillId="0" borderId="0"/>
    <xf numFmtId="0" fontId="38" fillId="0" borderId="0"/>
    <xf numFmtId="174" fontId="68" fillId="0" borderId="0"/>
    <xf numFmtId="0" fontId="38" fillId="0" borderId="0"/>
    <xf numFmtId="0" fontId="41" fillId="0" borderId="0"/>
    <xf numFmtId="0" fontId="38" fillId="0" borderId="0"/>
    <xf numFmtId="0" fontId="40" fillId="0" borderId="0"/>
    <xf numFmtId="174" fontId="68" fillId="0" borderId="0"/>
    <xf numFmtId="0" fontId="38" fillId="0" borderId="0"/>
    <xf numFmtId="174" fontId="68" fillId="0" borderId="0"/>
    <xf numFmtId="0" fontId="38" fillId="0" borderId="0"/>
    <xf numFmtId="0" fontId="38" fillId="0" borderId="0"/>
    <xf numFmtId="0" fontId="31" fillId="0" borderId="0"/>
    <xf numFmtId="0" fontId="38" fillId="0" borderId="0"/>
    <xf numFmtId="0" fontId="40" fillId="0" borderId="0"/>
    <xf numFmtId="0" fontId="38" fillId="0" borderId="0"/>
    <xf numFmtId="0" fontId="38" fillId="0" borderId="0"/>
    <xf numFmtId="174" fontId="94" fillId="0" borderId="0"/>
    <xf numFmtId="0" fontId="38" fillId="0" borderId="0"/>
    <xf numFmtId="0" fontId="43" fillId="0" borderId="0"/>
    <xf numFmtId="0" fontId="38" fillId="0" borderId="0"/>
    <xf numFmtId="0" fontId="40" fillId="0" borderId="0"/>
    <xf numFmtId="174" fontId="94" fillId="0" borderId="0"/>
    <xf numFmtId="0" fontId="38" fillId="0" borderId="0"/>
    <xf numFmtId="0" fontId="38" fillId="0" borderId="0"/>
    <xf numFmtId="174" fontId="69" fillId="0" borderId="0"/>
    <xf numFmtId="174" fontId="69" fillId="0" borderId="0"/>
    <xf numFmtId="0" fontId="38" fillId="0" borderId="0"/>
    <xf numFmtId="0" fontId="38" fillId="0" borderId="0"/>
    <xf numFmtId="174" fontId="69" fillId="0" borderId="0"/>
    <xf numFmtId="0" fontId="3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0" fontId="38" fillId="0" borderId="0"/>
    <xf numFmtId="0" fontId="8" fillId="0" borderId="0"/>
    <xf numFmtId="0" fontId="38" fillId="0" borderId="0"/>
    <xf numFmtId="0" fontId="38" fillId="0" borderId="0"/>
    <xf numFmtId="0" fontId="38" fillId="0" borderId="0"/>
    <xf numFmtId="0" fontId="16" fillId="0" borderId="0"/>
    <xf numFmtId="174" fontId="74" fillId="0" borderId="0"/>
    <xf numFmtId="0" fontId="38" fillId="0" borderId="0"/>
    <xf numFmtId="174" fontId="69" fillId="0" borderId="0"/>
    <xf numFmtId="0" fontId="38" fillId="0" borderId="0"/>
    <xf numFmtId="174" fontId="74" fillId="0" borderId="0"/>
    <xf numFmtId="0" fontId="38" fillId="0" borderId="0"/>
    <xf numFmtId="0" fontId="8" fillId="0" borderId="0"/>
    <xf numFmtId="0" fontId="38" fillId="0" borderId="0"/>
    <xf numFmtId="0" fontId="98" fillId="0" borderId="0"/>
    <xf numFmtId="174" fontId="74"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174" fontId="69" fillId="0" borderId="0"/>
    <xf numFmtId="0" fontId="38" fillId="0" borderId="0"/>
    <xf numFmtId="0" fontId="8" fillId="0" borderId="0"/>
    <xf numFmtId="0" fontId="38" fillId="0" borderId="0"/>
    <xf numFmtId="0" fontId="8" fillId="0" borderId="0"/>
    <xf numFmtId="174" fontId="69" fillId="0" borderId="0"/>
    <xf numFmtId="0" fontId="38" fillId="0" borderId="0"/>
    <xf numFmtId="0" fontId="38" fillId="0" borderId="0"/>
    <xf numFmtId="0" fontId="40" fillId="0" borderId="0"/>
    <xf numFmtId="174" fontId="74" fillId="0" borderId="0"/>
    <xf numFmtId="0" fontId="8" fillId="0" borderId="0"/>
    <xf numFmtId="0" fontId="38" fillId="0" borderId="0"/>
    <xf numFmtId="0" fontId="38" fillId="0" borderId="0"/>
    <xf numFmtId="0" fontId="16" fillId="0" borderId="0"/>
    <xf numFmtId="0" fontId="65" fillId="0" borderId="0"/>
    <xf numFmtId="0" fontId="38" fillId="0" borderId="0"/>
    <xf numFmtId="0" fontId="38" fillId="0" borderId="0"/>
    <xf numFmtId="0" fontId="38" fillId="0" borderId="0"/>
    <xf numFmtId="0" fontId="38" fillId="0" borderId="0"/>
    <xf numFmtId="174" fontId="68" fillId="0" borderId="0"/>
    <xf numFmtId="0" fontId="38" fillId="0" borderId="0"/>
    <xf numFmtId="0" fontId="41" fillId="0" borderId="0"/>
    <xf numFmtId="0" fontId="38" fillId="0" borderId="0"/>
    <xf numFmtId="0" fontId="40" fillId="0" borderId="0"/>
    <xf numFmtId="174" fontId="68" fillId="0" borderId="0"/>
    <xf numFmtId="0" fontId="38" fillId="0" borderId="0"/>
    <xf numFmtId="0" fontId="38" fillId="0" borderId="0"/>
    <xf numFmtId="174" fontId="74" fillId="23" borderId="7"/>
    <xf numFmtId="0" fontId="40" fillId="46" borderId="41" applyNumberFormat="0" applyFont="0" applyAlignment="0" applyProtection="0"/>
    <xf numFmtId="0" fontId="40" fillId="46" borderId="41" applyNumberFormat="0" applyFont="0" applyAlignment="0" applyProtection="0"/>
    <xf numFmtId="0" fontId="16" fillId="23" borderId="7"/>
    <xf numFmtId="0" fontId="38" fillId="0" borderId="0"/>
    <xf numFmtId="0" fontId="98" fillId="0" borderId="0"/>
    <xf numFmtId="0" fontId="38" fillId="0" borderId="0"/>
    <xf numFmtId="0" fontId="38" fillId="0" borderId="0"/>
    <xf numFmtId="0" fontId="38" fillId="0" borderId="0"/>
    <xf numFmtId="174" fontId="74" fillId="23" borderId="7"/>
    <xf numFmtId="0" fontId="40" fillId="46" borderId="41" applyNumberFormat="0" applyFont="0" applyAlignment="0" applyProtection="0"/>
    <xf numFmtId="0" fontId="40" fillId="46" borderId="41" applyNumberFormat="0" applyFont="0" applyAlignment="0" applyProtection="0"/>
    <xf numFmtId="0" fontId="38" fillId="0" borderId="0"/>
    <xf numFmtId="0" fontId="38" fillId="0" borderId="0"/>
    <xf numFmtId="174" fontId="68" fillId="0" borderId="0"/>
    <xf numFmtId="0" fontId="38" fillId="0" borderId="0"/>
    <xf numFmtId="0" fontId="41" fillId="0" borderId="0"/>
    <xf numFmtId="0" fontId="38" fillId="0" borderId="0"/>
    <xf numFmtId="0" fontId="40" fillId="0" borderId="0"/>
    <xf numFmtId="174" fontId="68" fillId="0" borderId="0"/>
    <xf numFmtId="0" fontId="99" fillId="0" borderId="0"/>
    <xf numFmtId="174" fontId="100" fillId="20" borderId="8"/>
    <xf numFmtId="0" fontId="38" fillId="0" borderId="0"/>
    <xf numFmtId="0" fontId="38" fillId="0" borderId="0"/>
    <xf numFmtId="0" fontId="32" fillId="20" borderId="8"/>
    <xf numFmtId="0" fontId="38" fillId="0" borderId="0"/>
    <xf numFmtId="0" fontId="40" fillId="0" borderId="0"/>
    <xf numFmtId="0" fontId="38" fillId="0" borderId="0"/>
    <xf numFmtId="0" fontId="38" fillId="0" borderId="0"/>
    <xf numFmtId="174" fontId="100" fillId="20" borderId="8"/>
    <xf numFmtId="0" fontId="38" fillId="0" borderId="0"/>
    <xf numFmtId="0" fontId="59" fillId="31" borderId="42" applyNumberFormat="0" applyAlignment="0" applyProtection="0"/>
    <xf numFmtId="0" fontId="59" fillId="31" borderId="42" applyNumberFormat="0" applyAlignment="0" applyProtection="0"/>
    <xf numFmtId="0" fontId="38" fillId="0" borderId="0"/>
    <xf numFmtId="174" fontId="101" fillId="0" borderId="0"/>
    <xf numFmtId="0" fontId="38" fillId="0" borderId="0"/>
    <xf numFmtId="0" fontId="38" fillId="0" borderId="0"/>
    <xf numFmtId="174" fontId="101" fillId="0" borderId="0"/>
    <xf numFmtId="174" fontId="101" fillId="0" borderId="0"/>
    <xf numFmtId="0" fontId="38" fillId="0" borderId="0"/>
    <xf numFmtId="174" fontId="101" fillId="0" borderId="0"/>
    <xf numFmtId="0" fontId="38" fillId="0" borderId="0"/>
    <xf numFmtId="174" fontId="101" fillId="0" borderId="0"/>
    <xf numFmtId="0" fontId="38" fillId="0" borderId="0"/>
    <xf numFmtId="0" fontId="33" fillId="0" borderId="0"/>
    <xf numFmtId="0" fontId="38" fillId="0" borderId="0"/>
    <xf numFmtId="0" fontId="98" fillId="0" borderId="0"/>
    <xf numFmtId="174" fontId="101" fillId="0" borderId="0"/>
    <xf numFmtId="0" fontId="38" fillId="0" borderId="0"/>
    <xf numFmtId="0" fontId="38" fillId="0" borderId="0"/>
    <xf numFmtId="174" fontId="101" fillId="0" borderId="0"/>
    <xf numFmtId="0" fontId="38" fillId="0" borderId="0"/>
    <xf numFmtId="0" fontId="38" fillId="0" borderId="0"/>
    <xf numFmtId="168" fontId="101" fillId="0" borderId="0"/>
    <xf numFmtId="168" fontId="101" fillId="0" borderId="0"/>
    <xf numFmtId="0" fontId="38" fillId="0" borderId="0"/>
    <xf numFmtId="174" fontId="101" fillId="0" borderId="0"/>
    <xf numFmtId="0" fontId="38" fillId="0" borderId="0"/>
    <xf numFmtId="174" fontId="101" fillId="0" borderId="0"/>
    <xf numFmtId="0" fontId="38" fillId="0" borderId="0"/>
    <xf numFmtId="168" fontId="33" fillId="0" borderId="0"/>
    <xf numFmtId="0" fontId="38" fillId="0" borderId="0"/>
    <xf numFmtId="0" fontId="98" fillId="0" borderId="0"/>
    <xf numFmtId="188" fontId="101" fillId="0" borderId="0"/>
    <xf numFmtId="0" fontId="38" fillId="0" borderId="0"/>
    <xf numFmtId="0" fontId="38" fillId="0" borderId="0"/>
    <xf numFmtId="0" fontId="38" fillId="0" borderId="0"/>
    <xf numFmtId="174" fontId="102" fillId="0" borderId="0"/>
    <xf numFmtId="0" fontId="38" fillId="0" borderId="0"/>
    <xf numFmtId="0" fontId="103" fillId="0" borderId="0"/>
    <xf numFmtId="0" fontId="38" fillId="0" borderId="0"/>
    <xf numFmtId="0" fontId="40" fillId="0" borderId="0"/>
    <xf numFmtId="174" fontId="102" fillId="0" borderId="0"/>
    <xf numFmtId="0" fontId="38" fillId="0" borderId="0"/>
    <xf numFmtId="174" fontId="102" fillId="0" borderId="0"/>
    <xf numFmtId="0" fontId="38" fillId="0" borderId="0"/>
    <xf numFmtId="174" fontId="102" fillId="0" borderId="0"/>
    <xf numFmtId="0" fontId="38" fillId="0" borderId="0"/>
    <xf numFmtId="0" fontId="39" fillId="0" borderId="0"/>
    <xf numFmtId="0" fontId="38" fillId="0" borderId="0"/>
    <xf numFmtId="0" fontId="40" fillId="0" borderId="0"/>
    <xf numFmtId="174" fontId="102" fillId="0" borderId="0"/>
    <xf numFmtId="0" fontId="38" fillId="0" borderId="0"/>
    <xf numFmtId="0" fontId="38" fillId="0" borderId="0"/>
    <xf numFmtId="0" fontId="38" fillId="0" borderId="0"/>
    <xf numFmtId="174" fontId="102" fillId="0" borderId="0"/>
    <xf numFmtId="0" fontId="38" fillId="0" borderId="0"/>
    <xf numFmtId="0" fontId="34" fillId="0" borderId="0"/>
    <xf numFmtId="0" fontId="38" fillId="0" borderId="0"/>
    <xf numFmtId="0" fontId="98" fillId="0" borderId="0"/>
    <xf numFmtId="174" fontId="102" fillId="0" borderId="0"/>
    <xf numFmtId="0" fontId="38" fillId="0" borderId="0"/>
    <xf numFmtId="0" fontId="38" fillId="0" borderId="0"/>
    <xf numFmtId="174" fontId="102" fillId="0" borderId="0"/>
    <xf numFmtId="0" fontId="38" fillId="0" borderId="0"/>
    <xf numFmtId="0" fontId="103" fillId="0" borderId="0"/>
    <xf numFmtId="0" fontId="38" fillId="0" borderId="0"/>
    <xf numFmtId="0" fontId="40" fillId="0" borderId="0"/>
    <xf numFmtId="174" fontId="102" fillId="0" borderId="0"/>
    <xf numFmtId="0" fontId="38" fillId="0" borderId="0"/>
    <xf numFmtId="174" fontId="102" fillId="0" borderId="0"/>
    <xf numFmtId="0" fontId="38" fillId="0" borderId="0"/>
    <xf numFmtId="0" fontId="39" fillId="0" borderId="0"/>
    <xf numFmtId="0" fontId="38" fillId="0" borderId="0"/>
    <xf numFmtId="0" fontId="34" fillId="0" borderId="0"/>
    <xf numFmtId="0" fontId="38" fillId="0" borderId="0"/>
    <xf numFmtId="0" fontId="40" fillId="0" borderId="0"/>
    <xf numFmtId="0" fontId="38" fillId="0" borderId="0"/>
    <xf numFmtId="0" fontId="38" fillId="0" borderId="0"/>
    <xf numFmtId="0" fontId="38" fillId="0" borderId="0"/>
    <xf numFmtId="0" fontId="38" fillId="0" borderId="0"/>
    <xf numFmtId="175" fontId="68" fillId="0" borderId="0"/>
    <xf numFmtId="0" fontId="38" fillId="0" borderId="0"/>
    <xf numFmtId="43" fontId="38" fillId="0" borderId="0" applyBorder="0" applyAlignment="0" applyProtection="0"/>
    <xf numFmtId="0" fontId="38" fillId="0" borderId="0"/>
    <xf numFmtId="0" fontId="40" fillId="0" borderId="0"/>
    <xf numFmtId="166" fontId="68" fillId="0" borderId="0"/>
    <xf numFmtId="0" fontId="38" fillId="0" borderId="0"/>
    <xf numFmtId="174" fontId="69" fillId="0" borderId="0"/>
    <xf numFmtId="0" fontId="38" fillId="0" borderId="0"/>
    <xf numFmtId="0" fontId="69" fillId="0" borderId="0"/>
    <xf numFmtId="174" fontId="69" fillId="0" borderId="0"/>
    <xf numFmtId="174" fontId="104" fillId="0" borderId="0"/>
    <xf numFmtId="0" fontId="38" fillId="0" borderId="0"/>
    <xf numFmtId="0" fontId="38" fillId="0" borderId="0"/>
    <xf numFmtId="0" fontId="35" fillId="0" borderId="0"/>
    <xf numFmtId="0" fontId="38" fillId="0" borderId="0"/>
    <xf numFmtId="0" fontId="40" fillId="0" borderId="0"/>
    <xf numFmtId="0" fontId="38" fillId="0" borderId="0"/>
    <xf numFmtId="0" fontId="38" fillId="0" borderId="0"/>
    <xf numFmtId="174" fontId="104" fillId="0" borderId="0"/>
    <xf numFmtId="174" fontId="105" fillId="0" borderId="43"/>
    <xf numFmtId="0" fontId="38" fillId="0" borderId="0"/>
    <xf numFmtId="0" fontId="36" fillId="0" borderId="9"/>
    <xf numFmtId="0" fontId="38" fillId="0" borderId="0"/>
    <xf numFmtId="0" fontId="69" fillId="0" borderId="0"/>
    <xf numFmtId="0" fontId="38" fillId="0" borderId="0"/>
    <xf numFmtId="0" fontId="38" fillId="0" borderId="0"/>
    <xf numFmtId="0" fontId="38" fillId="0" borderId="0"/>
    <xf numFmtId="174" fontId="105" fillId="0" borderId="43"/>
    <xf numFmtId="0" fontId="61" fillId="0" borderId="44" applyNumberFormat="0" applyFill="0" applyAlignment="0" applyProtection="0"/>
    <xf numFmtId="174" fontId="106" fillId="0" borderId="0"/>
    <xf numFmtId="0" fontId="38" fillId="0" borderId="0"/>
    <xf numFmtId="0" fontId="38" fillId="0" borderId="0"/>
    <xf numFmtId="0" fontId="37" fillId="0" borderId="0"/>
    <xf numFmtId="0" fontId="38" fillId="0" borderId="0"/>
    <xf numFmtId="0" fontId="40" fillId="0" borderId="0"/>
    <xf numFmtId="0" fontId="38" fillId="0" borderId="0"/>
    <xf numFmtId="0" fontId="38" fillId="0" borderId="0"/>
    <xf numFmtId="174" fontId="106" fillId="0" borderId="0"/>
    <xf numFmtId="0" fontId="38" fillId="0" borderId="0"/>
    <xf numFmtId="179" fontId="74" fillId="0" borderId="0"/>
    <xf numFmtId="0" fontId="38" fillId="0" borderId="0"/>
    <xf numFmtId="180" fontId="41" fillId="0" borderId="0" applyFont="0" applyFill="0" applyBorder="0" applyAlignment="0" applyProtection="0"/>
    <xf numFmtId="0" fontId="38" fillId="0" borderId="0"/>
    <xf numFmtId="0" fontId="40" fillId="0" borderId="0"/>
    <xf numFmtId="178" fontId="74" fillId="0" borderId="0"/>
    <xf numFmtId="0" fontId="38" fillId="0" borderId="0"/>
    <xf numFmtId="0" fontId="38" fillId="0" borderId="0"/>
    <xf numFmtId="0" fontId="38" fillId="0" borderId="0"/>
    <xf numFmtId="179" fontId="74" fillId="0" borderId="0"/>
    <xf numFmtId="0" fontId="38" fillId="0" borderId="0"/>
    <xf numFmtId="180" fontId="41" fillId="0" borderId="0" applyFont="0" applyFill="0" applyBorder="0" applyAlignment="0" applyProtection="0"/>
    <xf numFmtId="0" fontId="38" fillId="0" borderId="0"/>
    <xf numFmtId="0" fontId="40" fillId="0" borderId="0"/>
    <xf numFmtId="178" fontId="74" fillId="0" borderId="0"/>
    <xf numFmtId="0" fontId="16" fillId="0" borderId="0"/>
    <xf numFmtId="0" fontId="41" fillId="0" borderId="0">
      <alignment vertical="top"/>
    </xf>
    <xf numFmtId="4" fontId="112" fillId="0" borderId="0"/>
    <xf numFmtId="0" fontId="40" fillId="0" borderId="0"/>
    <xf numFmtId="4" fontId="113" fillId="0" borderId="0">
      <alignment horizontal="justify" vertical="justify"/>
    </xf>
    <xf numFmtId="0" fontId="41" fillId="0" borderId="0"/>
    <xf numFmtId="0" fontId="116" fillId="0" borderId="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5" borderId="0" applyNumberFormat="0" applyBorder="0" applyAlignment="0" applyProtection="0"/>
    <xf numFmtId="0" fontId="40" fillId="32" borderId="0" applyNumberFormat="0" applyBorder="0" applyAlignment="0" applyProtection="0"/>
    <xf numFmtId="0" fontId="41" fillId="46" borderId="49" applyNumberFormat="0" applyFont="0" applyAlignment="0" applyProtection="0"/>
    <xf numFmtId="0" fontId="52" fillId="27" borderId="0" applyNumberFormat="0" applyBorder="0" applyAlignment="0" applyProtection="0"/>
    <xf numFmtId="0" fontId="59" fillId="31" borderId="50" applyNumberFormat="0" applyAlignment="0" applyProtection="0"/>
    <xf numFmtId="0" fontId="60" fillId="0" borderId="0" applyNumberFormat="0" applyFill="0" applyBorder="0" applyAlignment="0" applyProtection="0"/>
    <xf numFmtId="0" fontId="38" fillId="0" borderId="0"/>
    <xf numFmtId="0" fontId="62" fillId="0" borderId="0" applyNumberFormat="0" applyFill="0" applyBorder="0" applyAlignment="0" applyProtection="0"/>
    <xf numFmtId="0" fontId="7" fillId="0" borderId="0"/>
    <xf numFmtId="0" fontId="7" fillId="0" borderId="0"/>
    <xf numFmtId="0" fontId="7" fillId="0" borderId="0"/>
    <xf numFmtId="0" fontId="7" fillId="0" borderId="0"/>
    <xf numFmtId="0" fontId="41" fillId="0" borderId="0"/>
    <xf numFmtId="0" fontId="117" fillId="0" borderId="0">
      <alignment vertical="top"/>
    </xf>
    <xf numFmtId="0" fontId="6" fillId="0" borderId="0"/>
    <xf numFmtId="190" fontId="41" fillId="0" borderId="0" applyFill="0" applyBorder="0" applyAlignment="0" applyProtection="0"/>
    <xf numFmtId="0" fontId="56" fillId="31" borderId="64" applyNumberFormat="0" applyAlignment="0" applyProtection="0"/>
    <xf numFmtId="0" fontId="56" fillId="30" borderId="64" applyNumberFormat="0" applyAlignment="0" applyProtection="0"/>
    <xf numFmtId="0" fontId="59" fillId="31" borderId="61" applyNumberFormat="0" applyAlignment="0" applyProtection="0"/>
    <xf numFmtId="0" fontId="56" fillId="31" borderId="62" applyNumberFormat="0" applyAlignment="0" applyProtection="0"/>
    <xf numFmtId="0" fontId="5" fillId="0" borderId="0"/>
    <xf numFmtId="0" fontId="56" fillId="30" borderId="64" applyNumberFormat="0" applyAlignment="0" applyProtection="0"/>
    <xf numFmtId="0" fontId="49" fillId="31" borderId="64" applyNumberFormat="0" applyAlignment="0" applyProtection="0"/>
    <xf numFmtId="0" fontId="56" fillId="30"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31" borderId="54" applyNumberFormat="0" applyAlignment="0" applyProtection="0"/>
    <xf numFmtId="0" fontId="56" fillId="30" borderId="54" applyNumberFormat="0" applyAlignment="0" applyProtection="0"/>
    <xf numFmtId="0" fontId="56" fillId="31" borderId="54" applyNumberFormat="0" applyAlignment="0" applyProtection="0"/>
    <xf numFmtId="0" fontId="5" fillId="0" borderId="0"/>
    <xf numFmtId="0" fontId="5" fillId="0" borderId="0"/>
    <xf numFmtId="0" fontId="5" fillId="0" borderId="0"/>
    <xf numFmtId="0" fontId="5" fillId="0" borderId="0"/>
    <xf numFmtId="0" fontId="5" fillId="0" borderId="0"/>
    <xf numFmtId="0" fontId="40" fillId="46" borderId="55" applyNumberFormat="0" applyFont="0" applyAlignment="0" applyProtection="0"/>
    <xf numFmtId="0" fontId="5" fillId="0" borderId="0"/>
    <xf numFmtId="0" fontId="40" fillId="46" borderId="55" applyNumberFormat="0" applyFont="0" applyAlignment="0" applyProtection="0"/>
    <xf numFmtId="0" fontId="5" fillId="0" borderId="0"/>
    <xf numFmtId="0" fontId="40" fillId="46" borderId="55" applyNumberFormat="0" applyFont="0" applyAlignment="0" applyProtection="0"/>
    <xf numFmtId="0" fontId="40" fillId="46" borderId="55" applyNumberFormat="0" applyFont="0" applyAlignment="0" applyProtection="0"/>
    <xf numFmtId="0" fontId="59" fillId="31" borderId="56" applyNumberFormat="0" applyAlignment="0" applyProtection="0"/>
    <xf numFmtId="0" fontId="61" fillId="0" borderId="57" applyNumberFormat="0" applyFill="0" applyAlignment="0" applyProtection="0"/>
    <xf numFmtId="0" fontId="56" fillId="31" borderId="54" applyNumberFormat="0" applyAlignment="0" applyProtection="0"/>
    <xf numFmtId="0" fontId="56" fillId="30" borderId="54" applyNumberFormat="0" applyAlignment="0" applyProtection="0"/>
    <xf numFmtId="0" fontId="49" fillId="31" borderId="54" applyNumberFormat="0" applyAlignment="0" applyProtection="0"/>
    <xf numFmtId="0" fontId="59" fillId="31" borderId="56" applyNumberFormat="0" applyAlignment="0" applyProtection="0"/>
    <xf numFmtId="0" fontId="61" fillId="0" borderId="57" applyNumberFormat="0" applyFill="0" applyAlignment="0" applyProtection="0"/>
    <xf numFmtId="0" fontId="49" fillId="31" borderId="54" applyNumberFormat="0" applyAlignment="0" applyProtection="0"/>
    <xf numFmtId="0" fontId="56" fillId="30" borderId="54" applyNumberFormat="0" applyAlignment="0" applyProtection="0"/>
    <xf numFmtId="0" fontId="56" fillId="31" borderId="54" applyNumberFormat="0" applyAlignment="0" applyProtection="0"/>
    <xf numFmtId="0" fontId="5" fillId="0" borderId="0"/>
    <xf numFmtId="0" fontId="5" fillId="0" borderId="0"/>
    <xf numFmtId="0" fontId="40" fillId="46" borderId="55" applyNumberFormat="0" applyFont="0" applyAlignment="0" applyProtection="0"/>
    <xf numFmtId="0" fontId="59" fillId="31" borderId="56" applyNumberFormat="0" applyAlignment="0" applyProtection="0"/>
    <xf numFmtId="0" fontId="61" fillId="0" borderId="57" applyNumberFormat="0" applyFill="0" applyAlignment="0" applyProtection="0"/>
    <xf numFmtId="0" fontId="5" fillId="0" borderId="0"/>
    <xf numFmtId="0" fontId="5" fillId="0" borderId="0"/>
    <xf numFmtId="0" fontId="5" fillId="0" borderId="0"/>
    <xf numFmtId="0" fontId="5" fillId="0" borderId="0"/>
    <xf numFmtId="0" fontId="5" fillId="0" borderId="0"/>
    <xf numFmtId="0" fontId="49" fillId="31" borderId="58" applyNumberFormat="0" applyAlignment="0" applyProtection="0"/>
    <xf numFmtId="0" fontId="49" fillId="31" borderId="58" applyNumberFormat="0" applyAlignment="0" applyProtection="0"/>
    <xf numFmtId="0" fontId="56" fillId="30" borderId="58" applyNumberFormat="0" applyAlignment="0" applyProtection="0"/>
    <xf numFmtId="0" fontId="56" fillId="30" borderId="58" applyNumberFormat="0" applyAlignment="0" applyProtection="0"/>
    <xf numFmtId="0" fontId="56" fillId="31" borderId="58" applyNumberFormat="0" applyAlignment="0" applyProtection="0"/>
    <xf numFmtId="0" fontId="56" fillId="31" borderId="58"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6" fillId="31" borderId="64" applyNumberFormat="0" applyAlignment="0" applyProtection="0"/>
    <xf numFmtId="0" fontId="49" fillId="31" borderId="64" applyNumberFormat="0" applyAlignment="0" applyProtection="0"/>
    <xf numFmtId="0" fontId="49" fillId="31" borderId="64" applyNumberFormat="0" applyAlignment="0" applyProtection="0"/>
    <xf numFmtId="0" fontId="61" fillId="0" borderId="63" applyNumberFormat="0" applyFill="0" applyAlignment="0" applyProtection="0"/>
    <xf numFmtId="0" fontId="59" fillId="31" borderId="61" applyNumberFormat="0" applyAlignment="0" applyProtection="0"/>
    <xf numFmtId="0" fontId="40" fillId="46" borderId="60" applyNumberFormat="0" applyFont="0" applyAlignment="0" applyProtection="0"/>
    <xf numFmtId="0" fontId="56" fillId="31" borderId="64" applyNumberFormat="0" applyAlignment="0" applyProtection="0"/>
    <xf numFmtId="0" fontId="56" fillId="30" borderId="64" applyNumberFormat="0" applyAlignment="0" applyProtection="0"/>
    <xf numFmtId="0" fontId="49" fillId="31" borderId="64" applyNumberFormat="0" applyAlignment="0" applyProtection="0"/>
    <xf numFmtId="0" fontId="61" fillId="0" borderId="63" applyNumberFormat="0" applyFill="0" applyAlignment="0" applyProtection="0"/>
    <xf numFmtId="0" fontId="56" fillId="30" borderId="64" applyNumberFormat="0" applyAlignment="0" applyProtection="0"/>
    <xf numFmtId="0" fontId="56" fillId="31" borderId="64" applyNumberFormat="0" applyAlignment="0" applyProtection="0"/>
    <xf numFmtId="0" fontId="61" fillId="0" borderId="63" applyNumberFormat="0" applyFill="0" applyAlignment="0" applyProtection="0"/>
    <xf numFmtId="0" fontId="59" fillId="31" borderId="61" applyNumberFormat="0" applyAlignment="0" applyProtection="0"/>
    <xf numFmtId="0" fontId="40" fillId="46" borderId="60" applyNumberFormat="0" applyFont="0" applyAlignment="0" applyProtection="0"/>
    <xf numFmtId="0" fontId="40" fillId="46" borderId="60" applyNumberFormat="0" applyFont="0" applyAlignment="0" applyProtection="0"/>
    <xf numFmtId="0" fontId="40" fillId="46" borderId="60" applyNumberFormat="0" applyFont="0" applyAlignment="0" applyProtection="0"/>
    <xf numFmtId="0" fontId="40" fillId="46" borderId="60" applyNumberFormat="0" applyFont="0" applyAlignment="0" applyProtection="0"/>
    <xf numFmtId="0" fontId="49" fillId="31"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46" borderId="49" applyNumberFormat="0" applyFont="0" applyAlignment="0" applyProtection="0"/>
    <xf numFmtId="0" fontId="40" fillId="46" borderId="49" applyNumberFormat="0" applyFont="0" applyAlignment="0" applyProtection="0"/>
    <xf numFmtId="0" fontId="40" fillId="46" borderId="49" applyNumberFormat="0" applyFont="0" applyAlignment="0" applyProtection="0"/>
    <xf numFmtId="0" fontId="40" fillId="46" borderId="49" applyNumberFormat="0" applyFont="0" applyAlignment="0" applyProtection="0"/>
    <xf numFmtId="0" fontId="59" fillId="31" borderId="50" applyNumberFormat="0" applyAlignment="0" applyProtection="0"/>
    <xf numFmtId="0" fontId="59" fillId="31" borderId="50" applyNumberFormat="0" applyAlignment="0" applyProtection="0"/>
    <xf numFmtId="0" fontId="61" fillId="0" borderId="59" applyNumberFormat="0" applyFill="0" applyAlignment="0" applyProtection="0"/>
    <xf numFmtId="0" fontId="41" fillId="0" borderId="0"/>
    <xf numFmtId="0" fontId="41" fillId="46" borderId="60" applyNumberFormat="0" applyFont="0" applyAlignment="0" applyProtection="0"/>
    <xf numFmtId="0" fontId="59" fillId="31" borderId="61" applyNumberFormat="0" applyAlignment="0" applyProtection="0"/>
    <xf numFmtId="0" fontId="5" fillId="0" borderId="0"/>
    <xf numFmtId="0" fontId="5" fillId="0" borderId="0"/>
    <xf numFmtId="0" fontId="5" fillId="0" borderId="0"/>
    <xf numFmtId="0" fontId="5" fillId="0" borderId="0"/>
    <xf numFmtId="0" fontId="5" fillId="0" borderId="0"/>
    <xf numFmtId="0" fontId="40" fillId="46" borderId="60" applyNumberFormat="0" applyFont="0" applyAlignment="0" applyProtection="0"/>
    <xf numFmtId="0" fontId="40" fillId="46" borderId="60" applyNumberFormat="0" applyFont="0" applyAlignment="0" applyProtection="0"/>
    <xf numFmtId="0" fontId="40" fillId="46" borderId="60" applyNumberFormat="0" applyFont="0" applyAlignment="0" applyProtection="0"/>
    <xf numFmtId="0" fontId="40" fillId="46" borderId="60" applyNumberFormat="0" applyFont="0" applyAlignment="0" applyProtection="0"/>
    <xf numFmtId="0" fontId="59" fillId="31" borderId="61" applyNumberFormat="0" applyAlignment="0" applyProtection="0"/>
    <xf numFmtId="0" fontId="59" fillId="31" borderId="61" applyNumberFormat="0" applyAlignment="0" applyProtection="0"/>
    <xf numFmtId="0" fontId="61" fillId="0" borderId="63"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31" borderId="65" applyNumberFormat="0" applyAlignment="0" applyProtection="0"/>
    <xf numFmtId="0" fontId="56" fillId="30" borderId="65" applyNumberFormat="0" applyAlignment="0" applyProtection="0"/>
    <xf numFmtId="0" fontId="56" fillId="31" borderId="65"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31" borderId="66" applyNumberFormat="0" applyAlignment="0" applyProtection="0"/>
    <xf numFmtId="0" fontId="61" fillId="0" borderId="67" applyNumberFormat="0" applyFill="0" applyAlignment="0" applyProtection="0"/>
    <xf numFmtId="0" fontId="56" fillId="31" borderId="65" applyNumberFormat="0" applyAlignment="0" applyProtection="0"/>
    <xf numFmtId="0" fontId="56" fillId="30" borderId="65" applyNumberFormat="0" applyAlignment="0" applyProtection="0"/>
    <xf numFmtId="0" fontId="49" fillId="31" borderId="65" applyNumberFormat="0" applyAlignment="0" applyProtection="0"/>
    <xf numFmtId="0" fontId="59" fillId="31" borderId="66" applyNumberFormat="0" applyAlignment="0" applyProtection="0"/>
    <xf numFmtId="0" fontId="61" fillId="0" borderId="67" applyNumberFormat="0" applyFill="0" applyAlignment="0" applyProtection="0"/>
    <xf numFmtId="0" fontId="49" fillId="31" borderId="65" applyNumberFormat="0" applyAlignment="0" applyProtection="0"/>
    <xf numFmtId="0" fontId="56" fillId="30" borderId="65" applyNumberFormat="0" applyAlignment="0" applyProtection="0"/>
    <xf numFmtId="0" fontId="56" fillId="31" borderId="65" applyNumberFormat="0" applyAlignment="0" applyProtection="0"/>
    <xf numFmtId="0" fontId="4" fillId="0" borderId="0"/>
    <xf numFmtId="0" fontId="4" fillId="0" borderId="0"/>
    <xf numFmtId="0" fontId="59" fillId="31" borderId="66" applyNumberFormat="0" applyAlignment="0" applyProtection="0"/>
    <xf numFmtId="0" fontId="61" fillId="0" borderId="67" applyNumberFormat="0" applyFill="0" applyAlignment="0" applyProtection="0"/>
    <xf numFmtId="0" fontId="4" fillId="0" borderId="0"/>
    <xf numFmtId="0" fontId="4" fillId="0" borderId="0"/>
    <xf numFmtId="0" fontId="4" fillId="0" borderId="0"/>
    <xf numFmtId="0" fontId="4" fillId="0" borderId="0"/>
    <xf numFmtId="0" fontId="4" fillId="0" borderId="0"/>
    <xf numFmtId="0" fontId="49" fillId="31" borderId="65" applyNumberFormat="0" applyAlignment="0" applyProtection="0"/>
    <xf numFmtId="0" fontId="49" fillId="31"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1" borderId="65" applyNumberFormat="0" applyAlignment="0" applyProtection="0"/>
    <xf numFmtId="0" fontId="56" fillId="31" borderId="65"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31" borderId="66" applyNumberFormat="0" applyAlignment="0" applyProtection="0"/>
    <xf numFmtId="0" fontId="59" fillId="31" borderId="66" applyNumberFormat="0" applyAlignment="0" applyProtection="0"/>
    <xf numFmtId="0" fontId="61" fillId="0" borderId="67" applyNumberFormat="0" applyFill="0" applyAlignment="0" applyProtection="0"/>
    <xf numFmtId="0" fontId="59" fillId="31" borderId="66" applyNumberFormat="0" applyAlignment="0" applyProtection="0"/>
    <xf numFmtId="0" fontId="4" fillId="0" borderId="0"/>
    <xf numFmtId="0" fontId="4" fillId="0" borderId="0"/>
    <xf numFmtId="0" fontId="4" fillId="0" borderId="0"/>
    <xf numFmtId="0" fontId="4" fillId="0" borderId="0"/>
    <xf numFmtId="0" fontId="41" fillId="0" borderId="0">
      <alignment vertical="top"/>
    </xf>
    <xf numFmtId="0" fontId="4" fillId="0" borderId="0"/>
    <xf numFmtId="0" fontId="118" fillId="0" borderId="0" applyNumberFormat="0" applyFill="0" applyBorder="0" applyAlignment="0" applyProtection="0"/>
    <xf numFmtId="0" fontId="41" fillId="0" borderId="0"/>
    <xf numFmtId="4" fontId="43" fillId="0" borderId="0">
      <alignment horizontal="justify"/>
    </xf>
    <xf numFmtId="0" fontId="41" fillId="0" borderId="0"/>
    <xf numFmtId="0" fontId="119" fillId="0" borderId="0"/>
    <xf numFmtId="0" fontId="41" fillId="0" borderId="0"/>
    <xf numFmtId="0" fontId="3" fillId="0" borderId="0"/>
    <xf numFmtId="44" fontId="3" fillId="0" borderId="0" applyFont="0" applyFill="0" applyBorder="0" applyAlignment="0" applyProtection="0"/>
    <xf numFmtId="0" fontId="41" fillId="0" borderId="0"/>
    <xf numFmtId="9" fontId="41" fillId="0" borderId="0" applyFont="0" applyFill="0" applyBorder="0" applyAlignment="0" applyProtection="0"/>
    <xf numFmtId="0" fontId="41" fillId="0" borderId="0"/>
    <xf numFmtId="0" fontId="3" fillId="0" borderId="0"/>
    <xf numFmtId="0" fontId="3" fillId="0" borderId="0"/>
    <xf numFmtId="0" fontId="2" fillId="0" borderId="0"/>
    <xf numFmtId="0" fontId="41" fillId="0" borderId="0"/>
    <xf numFmtId="0" fontId="2" fillId="0" borderId="0"/>
    <xf numFmtId="0" fontId="41" fillId="0" borderId="0"/>
    <xf numFmtId="44" fontId="2" fillId="0" borderId="0" applyFont="0" applyFill="0" applyBorder="0" applyAlignment="0" applyProtection="0"/>
    <xf numFmtId="0" fontId="41" fillId="0" borderId="0"/>
    <xf numFmtId="0" fontId="2" fillId="0" borderId="0"/>
    <xf numFmtId="0" fontId="2" fillId="0" borderId="0"/>
    <xf numFmtId="0" fontId="41" fillId="0" borderId="0"/>
    <xf numFmtId="0" fontId="41" fillId="0" borderId="0"/>
    <xf numFmtId="0" fontId="41" fillId="0" borderId="0"/>
    <xf numFmtId="0" fontId="41" fillId="0" borderId="0"/>
    <xf numFmtId="0" fontId="41" fillId="0" borderId="0"/>
    <xf numFmtId="164" fontId="2" fillId="0" borderId="0" applyFont="0" applyFill="0" applyBorder="0" applyAlignment="0" applyProtection="0"/>
    <xf numFmtId="191" fontId="120" fillId="0" borderId="0"/>
    <xf numFmtId="0" fontId="96" fillId="0" borderId="0"/>
    <xf numFmtId="0" fontId="117" fillId="0" borderId="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5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5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5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5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56"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5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5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59"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60"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5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56"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1" fillId="0" borderId="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2" fillId="52" borderId="69" applyNumberFormat="0" applyFont="0" applyAlignment="0" applyProtection="0"/>
    <xf numFmtId="193" fontId="130" fillId="0" borderId="51" applyAlignment="0" applyProtection="0"/>
    <xf numFmtId="194" fontId="131" fillId="0" borderId="0" applyFill="0" applyBorder="0" applyAlignment="0"/>
    <xf numFmtId="195" fontId="131" fillId="0" borderId="0" applyFill="0" applyBorder="0" applyAlignment="0"/>
    <xf numFmtId="196" fontId="131" fillId="0" borderId="0" applyFill="0" applyBorder="0" applyAlignment="0"/>
    <xf numFmtId="197" fontId="131" fillId="0" borderId="0" applyFill="0" applyBorder="0" applyAlignment="0"/>
    <xf numFmtId="198" fontId="131" fillId="0" borderId="0" applyFill="0" applyBorder="0" applyAlignment="0"/>
    <xf numFmtId="194" fontId="131" fillId="0" borderId="0" applyFill="0" applyBorder="0" applyAlignment="0"/>
    <xf numFmtId="199" fontId="131" fillId="0" borderId="0" applyFill="0" applyBorder="0" applyAlignment="0"/>
    <xf numFmtId="195" fontId="131" fillId="0" borderId="0" applyFill="0" applyBorder="0" applyAlignment="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49" fillId="31" borderId="6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0" fontId="50" fillId="44" borderId="15" applyNumberFormat="0" applyAlignment="0" applyProtection="0"/>
    <xf numFmtId="19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0" fontId="132" fillId="0" borderId="0" applyNumberFormat="0" applyFill="0" applyBorder="0" applyAlignment="0" applyProtection="0"/>
    <xf numFmtId="195" fontId="41" fillId="0" borderId="0" applyFont="0" applyFill="0" applyBorder="0" applyAlignment="0" applyProtection="0"/>
    <xf numFmtId="0" fontId="132" fillId="0" borderId="0" applyNumberFormat="0" applyFill="0" applyBorder="0" applyAlignment="0" applyProtection="0"/>
    <xf numFmtId="14" fontId="131" fillId="0" borderId="0" applyFill="0" applyBorder="0" applyAlignment="0"/>
    <xf numFmtId="200" fontId="133" fillId="0" borderId="0" applyFont="0" applyFill="0" applyBorder="0" applyAlignment="0" applyProtection="0"/>
    <xf numFmtId="201" fontId="133" fillId="0" borderId="0" applyFont="0" applyFill="0" applyBorder="0" applyAlignment="0" applyProtection="0"/>
    <xf numFmtId="0" fontId="134" fillId="61" borderId="0" applyNumberFormat="0" applyBorder="0" applyAlignment="0" applyProtection="0"/>
    <xf numFmtId="194" fontId="135" fillId="0" borderId="0" applyFill="0" applyBorder="0" applyAlignment="0"/>
    <xf numFmtId="195" fontId="135" fillId="0" borderId="0" applyFill="0" applyBorder="0" applyAlignment="0"/>
    <xf numFmtId="194" fontId="135" fillId="0" borderId="0" applyFill="0" applyBorder="0" applyAlignment="0"/>
    <xf numFmtId="199" fontId="135" fillId="0" borderId="0" applyFill="0" applyBorder="0" applyAlignment="0"/>
    <xf numFmtId="195" fontId="135" fillId="0" borderId="0" applyFill="0" applyBorder="0" applyAlignment="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38" fontId="136" fillId="51" borderId="0" applyNumberFormat="0" applyBorder="0" applyAlignment="0" applyProtection="0"/>
    <xf numFmtId="0" fontId="137" fillId="0" borderId="36" applyNumberFormat="0" applyAlignment="0" applyProtection="0">
      <alignment horizontal="left" vertical="center"/>
    </xf>
    <xf numFmtId="0" fontId="137" fillId="0" borderId="68">
      <alignment horizontal="left" vertical="center"/>
    </xf>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0" fontId="136" fillId="56" borderId="33" applyNumberFormat="0" applyBorder="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30" borderId="65" applyNumberFormat="0" applyAlignment="0" applyProtection="0"/>
    <xf numFmtId="0" fontId="56" fillId="59"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30" borderId="65" applyNumberFormat="0" applyAlignment="0" applyProtection="0"/>
    <xf numFmtId="0" fontId="56" fillId="59" borderId="65" applyNumberFormat="0" applyAlignment="0" applyProtection="0"/>
    <xf numFmtId="0" fontId="56" fillId="30"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0" fontId="56" fillId="59" borderId="65" applyNumberFormat="0" applyAlignment="0" applyProtection="0"/>
    <xf numFmtId="194" fontId="138" fillId="0" borderId="0" applyFill="0" applyBorder="0" applyAlignment="0"/>
    <xf numFmtId="195" fontId="138" fillId="0" borderId="0" applyFill="0" applyBorder="0" applyAlignment="0"/>
    <xf numFmtId="194" fontId="138" fillId="0" borderId="0" applyFill="0" applyBorder="0" applyAlignment="0"/>
    <xf numFmtId="199" fontId="138" fillId="0" borderId="0" applyFill="0" applyBorder="0" applyAlignment="0"/>
    <xf numFmtId="195" fontId="138" fillId="0" borderId="0" applyFill="0" applyBorder="0" applyAlignment="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0" fontId="57" fillId="0" borderId="19" applyNumberFormat="0" applyFill="0" applyAlignment="0" applyProtection="0"/>
    <xf numFmtId="202" fontId="133" fillId="0" borderId="0" applyFont="0" applyFill="0" applyBorder="0" applyAlignment="0" applyProtection="0"/>
    <xf numFmtId="203" fontId="133" fillId="0" borderId="0" applyFont="0" applyFill="0" applyBorder="0" applyAlignment="0" applyProtection="0"/>
    <xf numFmtId="0" fontId="139" fillId="0" borderId="0" applyNumberFormat="0" applyFill="0" applyBorder="0" applyAlignment="0" applyProtection="0"/>
    <xf numFmtId="0" fontId="60" fillId="0" borderId="0" applyNumberFormat="0" applyFill="0" applyBorder="0" applyAlignment="0" applyProtection="0"/>
    <xf numFmtId="204" fontId="41" fillId="0" borderId="0">
      <alignment vertical="top"/>
    </xf>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205" fontId="1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41" fillId="0" borderId="0"/>
    <xf numFmtId="0" fontId="115" fillId="0" borderId="0"/>
    <xf numFmtId="0" fontId="64" fillId="0" borderId="0"/>
    <xf numFmtId="0" fontId="41" fillId="0" borderId="0"/>
    <xf numFmtId="0" fontId="64" fillId="0" borderId="0"/>
    <xf numFmtId="0" fontId="41" fillId="0" borderId="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41" fillId="46" borderId="60" applyNumberFormat="0" applyFont="0" applyAlignment="0" applyProtection="0"/>
    <xf numFmtId="0" fontId="2" fillId="0" borderId="0"/>
    <xf numFmtId="0" fontId="64" fillId="0" borderId="0"/>
    <xf numFmtId="0" fontId="41" fillId="0" borderId="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0" fontId="59" fillId="31" borderId="66" applyNumberFormat="0" applyAlignment="0" applyProtection="0"/>
    <xf numFmtId="198" fontId="41" fillId="0" borderId="0" applyFont="0" applyFill="0" applyBorder="0" applyAlignment="0" applyProtection="0"/>
    <xf numFmtId="206" fontId="41" fillId="0" borderId="0" applyFont="0" applyFill="0" applyBorder="0" applyAlignment="0" applyProtection="0"/>
    <xf numFmtId="10" fontId="41" fillId="0" borderId="0" applyFont="0" applyFill="0" applyBorder="0" applyAlignment="0" applyProtection="0"/>
    <xf numFmtId="194" fontId="141" fillId="0" borderId="0" applyFill="0" applyBorder="0" applyAlignment="0"/>
    <xf numFmtId="195" fontId="141" fillId="0" borderId="0" applyFill="0" applyBorder="0" applyAlignment="0"/>
    <xf numFmtId="194" fontId="141" fillId="0" borderId="0" applyFill="0" applyBorder="0" applyAlignment="0"/>
    <xf numFmtId="199" fontId="141" fillId="0" borderId="0" applyFill="0" applyBorder="0" applyAlignment="0"/>
    <xf numFmtId="195" fontId="141" fillId="0" borderId="0" applyFill="0" applyBorder="0" applyAlignment="0"/>
    <xf numFmtId="0" fontId="142" fillId="0" borderId="0"/>
    <xf numFmtId="0" fontId="143" fillId="0" borderId="0" applyNumberFormat="0" applyFill="0" applyBorder="0" applyAlignment="0" applyProtection="0"/>
    <xf numFmtId="49" fontId="131" fillId="0" borderId="0" applyFill="0" applyBorder="0" applyAlignment="0"/>
    <xf numFmtId="207" fontId="131" fillId="0" borderId="0" applyFill="0" applyBorder="0" applyAlignment="0"/>
    <xf numFmtId="208" fontId="131" fillId="0" borderId="0" applyFill="0" applyBorder="0" applyAlignment="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0" fontId="61" fillId="0" borderId="67" applyNumberFormat="0" applyFill="0" applyAlignment="0" applyProtection="0"/>
    <xf numFmtId="209" fontId="41" fillId="0" borderId="0" applyFont="0" applyFill="0" applyBorder="0" applyAlignment="0" applyProtection="0"/>
    <xf numFmtId="210" fontId="41"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45" fillId="0" borderId="0"/>
    <xf numFmtId="0" fontId="115" fillId="0" borderId="0"/>
    <xf numFmtId="0" fontId="145" fillId="0" borderId="0"/>
    <xf numFmtId="43" fontId="41" fillId="0" borderId="0" applyFont="0" applyFill="0" applyBorder="0" applyAlignment="0" applyProtection="0"/>
    <xf numFmtId="43" fontId="41" fillId="0" borderId="0" applyFont="0" applyFill="0" applyBorder="0" applyAlignment="0" applyProtection="0"/>
    <xf numFmtId="0" fontId="115" fillId="0" borderId="0"/>
    <xf numFmtId="0" fontId="145" fillId="0" borderId="0"/>
    <xf numFmtId="0" fontId="2" fillId="0" borderId="0"/>
    <xf numFmtId="0" fontId="2" fillId="0" borderId="0"/>
    <xf numFmtId="0" fontId="2" fillId="0" borderId="0"/>
    <xf numFmtId="0" fontId="2" fillId="0" borderId="0"/>
    <xf numFmtId="0" fontId="2" fillId="0" borderId="0"/>
    <xf numFmtId="0" fontId="2" fillId="0" borderId="0"/>
    <xf numFmtId="174" fontId="69" fillId="0" borderId="0" applyBorder="0" applyProtection="0"/>
    <xf numFmtId="0" fontId="145"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43" fontId="41" fillId="0" borderId="0" applyFont="0" applyFill="0" applyBorder="0" applyAlignment="0" applyProtection="0"/>
    <xf numFmtId="0" fontId="2" fillId="0" borderId="0"/>
  </cellStyleXfs>
  <cellXfs count="196">
    <xf numFmtId="0" fontId="0" fillId="0" borderId="0" xfId="0"/>
    <xf numFmtId="49" fontId="108" fillId="0" borderId="0" xfId="0" applyNumberFormat="1" applyFont="1" applyFill="1" applyBorder="1" applyAlignment="1">
      <alignment horizontal="left" vertical="top" wrapText="1"/>
    </xf>
    <xf numFmtId="0" fontId="108" fillId="0" borderId="0" xfId="0" applyNumberFormat="1" applyFont="1" applyFill="1" applyBorder="1" applyAlignment="1">
      <alignment horizontal="center" wrapText="1"/>
    </xf>
    <xf numFmtId="4" fontId="108" fillId="0" borderId="0" xfId="0" applyNumberFormat="1" applyFont="1" applyFill="1" applyBorder="1" applyAlignment="1">
      <alignment wrapText="1"/>
    </xf>
    <xf numFmtId="4" fontId="108" fillId="0" borderId="0" xfId="0" applyNumberFormat="1" applyFont="1" applyFill="1" applyBorder="1" applyAlignment="1"/>
    <xf numFmtId="49" fontId="108" fillId="0" borderId="0" xfId="0" applyNumberFormat="1" applyFont="1" applyFill="1" applyBorder="1" applyAlignment="1">
      <alignment horizontal="center" vertical="top" wrapText="1"/>
    </xf>
    <xf numFmtId="0" fontId="108" fillId="0" borderId="0" xfId="0" applyNumberFormat="1" applyFont="1" applyFill="1" applyBorder="1" applyAlignment="1">
      <alignment horizontal="center"/>
    </xf>
    <xf numFmtId="49" fontId="108" fillId="0" borderId="0" xfId="0" applyNumberFormat="1" applyFont="1" applyFill="1" applyBorder="1" applyAlignment="1">
      <alignment horizontal="justify" vertical="top" wrapText="1"/>
    </xf>
    <xf numFmtId="49" fontId="109" fillId="0" borderId="0" xfId="2741" applyNumberFormat="1" applyFont="1" applyFill="1" applyBorder="1" applyAlignment="1">
      <alignment horizontal="justify" vertical="top" wrapText="1"/>
    </xf>
    <xf numFmtId="4" fontId="108" fillId="0" borderId="10" xfId="0" applyNumberFormat="1" applyFont="1" applyFill="1" applyBorder="1" applyAlignment="1"/>
    <xf numFmtId="49" fontId="109" fillId="0" borderId="10" xfId="2741" applyNumberFormat="1" applyFont="1" applyFill="1" applyBorder="1" applyAlignment="1">
      <alignment horizontal="justify" vertical="top" wrapText="1"/>
    </xf>
    <xf numFmtId="0" fontId="108" fillId="0" borderId="10" xfId="0" applyNumberFormat="1" applyFont="1" applyFill="1" applyBorder="1" applyAlignment="1">
      <alignment horizontal="center"/>
    </xf>
    <xf numFmtId="49" fontId="108" fillId="0" borderId="0" xfId="0" applyNumberFormat="1" applyFont="1" applyFill="1" applyBorder="1" applyAlignment="1">
      <alignment horizontal="right" vertical="top" wrapText="1"/>
    </xf>
    <xf numFmtId="49" fontId="108" fillId="0" borderId="34" xfId="0" applyNumberFormat="1" applyFont="1" applyFill="1" applyBorder="1" applyAlignment="1">
      <alignment horizontal="justify" vertical="top" wrapText="1"/>
    </xf>
    <xf numFmtId="0" fontId="108" fillId="0" borderId="34" xfId="0" applyNumberFormat="1" applyFont="1" applyFill="1" applyBorder="1" applyAlignment="1">
      <alignment horizontal="center"/>
    </xf>
    <xf numFmtId="4" fontId="108" fillId="0" borderId="34" xfId="0" applyNumberFormat="1" applyFont="1" applyFill="1" applyBorder="1" applyAlignment="1"/>
    <xf numFmtId="49" fontId="107" fillId="0" borderId="0" xfId="0" applyNumberFormat="1" applyFont="1" applyFill="1" applyBorder="1" applyAlignment="1">
      <alignment horizontal="right" vertical="top" wrapText="1"/>
    </xf>
    <xf numFmtId="49" fontId="108" fillId="0" borderId="0" xfId="0" applyNumberFormat="1" applyFont="1" applyFill="1" applyBorder="1" applyAlignment="1">
      <alignment vertical="top" wrapText="1"/>
    </xf>
    <xf numFmtId="49" fontId="110" fillId="0" borderId="38" xfId="2741" applyNumberFormat="1" applyFont="1" applyFill="1" applyBorder="1" applyAlignment="1">
      <alignment horizontal="left" vertical="top" wrapText="1"/>
    </xf>
    <xf numFmtId="0" fontId="108" fillId="0" borderId="38" xfId="0" applyNumberFormat="1" applyFont="1" applyFill="1" applyBorder="1" applyAlignment="1">
      <alignment horizontal="center" wrapText="1"/>
    </xf>
    <xf numFmtId="4" fontId="108" fillId="0" borderId="38" xfId="0" applyNumberFormat="1" applyFont="1" applyFill="1" applyBorder="1" applyAlignment="1">
      <alignment wrapText="1"/>
    </xf>
    <xf numFmtId="49" fontId="107" fillId="0" borderId="36" xfId="0" applyNumberFormat="1" applyFont="1" applyFill="1" applyBorder="1" applyAlignment="1">
      <alignment horizontal="left" vertical="top"/>
    </xf>
    <xf numFmtId="0" fontId="108" fillId="0" borderId="36" xfId="0" applyNumberFormat="1" applyFont="1" applyFill="1" applyBorder="1" applyAlignment="1" applyProtection="1">
      <alignment horizontal="center" wrapText="1" shrinkToFit="1"/>
      <protection locked="0"/>
    </xf>
    <xf numFmtId="4" fontId="108" fillId="0" borderId="36" xfId="0" applyNumberFormat="1" applyFont="1" applyFill="1" applyBorder="1" applyAlignment="1">
      <alignment wrapText="1"/>
    </xf>
    <xf numFmtId="49" fontId="108" fillId="0" borderId="38" xfId="0" applyNumberFormat="1" applyFont="1" applyFill="1" applyBorder="1"/>
    <xf numFmtId="4" fontId="107" fillId="0" borderId="32" xfId="0" applyNumberFormat="1" applyFont="1" applyFill="1" applyBorder="1" applyAlignment="1">
      <alignment horizontal="right" vertical="top" wrapText="1"/>
    </xf>
    <xf numFmtId="49" fontId="108" fillId="0" borderId="31" xfId="0" applyNumberFormat="1" applyFont="1" applyFill="1" applyBorder="1" applyAlignment="1">
      <alignment horizontal="left" vertical="top" wrapText="1"/>
    </xf>
    <xf numFmtId="4" fontId="107" fillId="0" borderId="0" xfId="0" applyNumberFormat="1" applyFont="1" applyFill="1" applyBorder="1" applyAlignment="1">
      <alignment horizontal="right" vertical="top" wrapText="1"/>
    </xf>
    <xf numFmtId="49" fontId="107" fillId="0" borderId="36" xfId="0" applyNumberFormat="1" applyFont="1" applyFill="1" applyBorder="1" applyAlignment="1">
      <alignment horizontal="justify" vertical="top" wrapText="1"/>
    </xf>
    <xf numFmtId="0" fontId="107" fillId="0" borderId="36" xfId="0" applyNumberFormat="1" applyFont="1" applyFill="1" applyBorder="1" applyAlignment="1" applyProtection="1">
      <alignment horizontal="center" wrapText="1" shrinkToFit="1"/>
      <protection locked="0"/>
    </xf>
    <xf numFmtId="4" fontId="107" fillId="0" borderId="36" xfId="0" applyNumberFormat="1" applyFont="1" applyFill="1" applyBorder="1" applyAlignment="1">
      <alignment wrapText="1"/>
    </xf>
    <xf numFmtId="49" fontId="108" fillId="0" borderId="0" xfId="859" applyNumberFormat="1" applyFont="1" applyAlignment="1">
      <alignment vertical="top" wrapText="1"/>
    </xf>
    <xf numFmtId="0" fontId="108" fillId="0" borderId="0" xfId="859" applyFont="1" applyAlignment="1">
      <alignment horizontal="center"/>
    </xf>
    <xf numFmtId="172" fontId="108" fillId="0" borderId="0" xfId="2746" applyNumberFormat="1" applyFont="1" applyFill="1" applyAlignment="1"/>
    <xf numFmtId="2" fontId="108" fillId="0" borderId="0" xfId="0" applyNumberFormat="1" applyFont="1" applyAlignment="1">
      <alignment wrapText="1"/>
    </xf>
    <xf numFmtId="165" fontId="108" fillId="0" borderId="0" xfId="0" applyNumberFormat="1" applyFont="1" applyFill="1" applyAlignment="1">
      <alignment horizontal="center"/>
    </xf>
    <xf numFmtId="172" fontId="108" fillId="0" borderId="0" xfId="0" applyNumberFormat="1" applyFont="1" applyFill="1" applyAlignment="1"/>
    <xf numFmtId="0" fontId="108" fillId="0" borderId="0" xfId="0" applyFont="1" applyFill="1" applyAlignment="1">
      <alignment vertical="top" wrapText="1"/>
    </xf>
    <xf numFmtId="0" fontId="108" fillId="0" borderId="0" xfId="0" applyFont="1" applyAlignment="1">
      <alignment vertical="top" wrapText="1"/>
    </xf>
    <xf numFmtId="0" fontId="108" fillId="0" borderId="0" xfId="0" applyFont="1" applyAlignment="1">
      <alignment horizontal="left" vertical="top" wrapText="1"/>
    </xf>
    <xf numFmtId="4" fontId="108" fillId="0" borderId="0" xfId="0" applyNumberFormat="1" applyFont="1" applyAlignment="1">
      <alignment wrapText="1"/>
    </xf>
    <xf numFmtId="165" fontId="108" fillId="0" borderId="0" xfId="0" applyNumberFormat="1" applyFont="1" applyFill="1" applyAlignment="1">
      <alignment horizontal="center" wrapText="1"/>
    </xf>
    <xf numFmtId="4" fontId="108" fillId="0" borderId="0" xfId="0" applyNumberFormat="1" applyFont="1" applyFill="1" applyBorder="1" applyAlignment="1">
      <alignment horizontal="right" vertical="top" wrapText="1"/>
    </xf>
    <xf numFmtId="4" fontId="108" fillId="0" borderId="0" xfId="0" applyNumberFormat="1" applyFont="1" applyFill="1" applyBorder="1" applyAlignment="1">
      <alignment horizontal="right"/>
    </xf>
    <xf numFmtId="4" fontId="108" fillId="0" borderId="35" xfId="0" applyNumberFormat="1" applyFont="1" applyFill="1" applyBorder="1" applyAlignment="1">
      <alignment horizontal="right" wrapText="1"/>
    </xf>
    <xf numFmtId="4" fontId="107" fillId="0" borderId="35" xfId="0" applyNumberFormat="1" applyFont="1" applyFill="1" applyBorder="1" applyAlignment="1">
      <alignment horizontal="right" wrapText="1"/>
    </xf>
    <xf numFmtId="172" fontId="108" fillId="0" borderId="0" xfId="2104" applyNumberFormat="1" applyFont="1" applyFill="1" applyAlignment="1">
      <alignment horizontal="right"/>
    </xf>
    <xf numFmtId="4" fontId="108" fillId="0" borderId="0" xfId="0" applyNumberFormat="1" applyFont="1" applyBorder="1" applyAlignment="1">
      <alignment wrapText="1"/>
    </xf>
    <xf numFmtId="172" fontId="108" fillId="0" borderId="0" xfId="2746" applyNumberFormat="1" applyFont="1" applyFill="1" applyAlignment="1">
      <alignment horizontal="right"/>
    </xf>
    <xf numFmtId="173" fontId="108" fillId="0" borderId="0" xfId="0" applyNumberFormat="1" applyFont="1" applyAlignment="1">
      <alignment horizontal="center" wrapText="1"/>
    </xf>
    <xf numFmtId="172" fontId="107" fillId="0" borderId="48" xfId="0" applyNumberFormat="1" applyFont="1" applyFill="1" applyBorder="1" applyAlignment="1">
      <alignment horizontal="right" vertical="center" wrapText="1"/>
    </xf>
    <xf numFmtId="172" fontId="107" fillId="0" borderId="0" xfId="0" applyNumberFormat="1" applyFont="1" applyFill="1" applyBorder="1" applyAlignment="1">
      <alignment horizontal="right" vertical="center" wrapText="1"/>
    </xf>
    <xf numFmtId="172" fontId="108" fillId="0" borderId="0" xfId="0" applyNumberFormat="1" applyFont="1" applyFill="1" applyAlignment="1">
      <alignment horizontal="right"/>
    </xf>
    <xf numFmtId="0" fontId="108" fillId="0" borderId="0" xfId="0" applyFont="1" applyAlignment="1">
      <alignment horizontal="center" wrapText="1"/>
    </xf>
    <xf numFmtId="171" fontId="107" fillId="0" borderId="0" xfId="0" applyNumberFormat="1" applyFont="1" applyFill="1" applyBorder="1" applyAlignment="1">
      <alignment horizontal="right" vertical="top" wrapText="1"/>
    </xf>
    <xf numFmtId="171" fontId="107" fillId="0" borderId="0" xfId="0" applyNumberFormat="1" applyFont="1" applyFill="1" applyBorder="1" applyAlignment="1">
      <alignment horizontal="right" vertical="top"/>
    </xf>
    <xf numFmtId="171" fontId="107" fillId="0" borderId="10" xfId="0" applyNumberFormat="1" applyFont="1" applyFill="1" applyBorder="1" applyAlignment="1">
      <alignment horizontal="right" vertical="top"/>
    </xf>
    <xf numFmtId="171" fontId="107" fillId="0" borderId="34" xfId="0" applyNumberFormat="1" applyFont="1" applyFill="1" applyBorder="1" applyAlignment="1">
      <alignment horizontal="right" vertical="top"/>
    </xf>
    <xf numFmtId="171" fontId="107" fillId="0" borderId="45" xfId="0" applyNumberFormat="1" applyFont="1" applyFill="1" applyBorder="1" applyAlignment="1">
      <alignment horizontal="right" vertical="top" wrapText="1"/>
    </xf>
    <xf numFmtId="171" fontId="107" fillId="0" borderId="37" xfId="0" applyNumberFormat="1" applyFont="1" applyFill="1" applyBorder="1" applyAlignment="1">
      <alignment horizontal="right" vertical="top" wrapText="1"/>
    </xf>
    <xf numFmtId="171" fontId="107" fillId="0" borderId="0" xfId="0" applyNumberFormat="1" applyFont="1" applyBorder="1" applyAlignment="1">
      <alignment horizontal="right" vertical="top" wrapText="1"/>
    </xf>
    <xf numFmtId="171" fontId="107" fillId="0" borderId="0" xfId="0" applyNumberFormat="1" applyFont="1" applyAlignment="1">
      <alignment horizontal="right" vertical="top" wrapText="1"/>
    </xf>
    <xf numFmtId="171" fontId="108" fillId="0" borderId="0" xfId="0" applyNumberFormat="1" applyFont="1" applyFill="1" applyBorder="1" applyAlignment="1">
      <alignment horizontal="right" vertical="top" wrapText="1"/>
    </xf>
    <xf numFmtId="171" fontId="107" fillId="0" borderId="0" xfId="0" applyNumberFormat="1" applyFont="1" applyFill="1" applyAlignment="1">
      <alignment horizontal="right" vertical="top" wrapText="1"/>
    </xf>
    <xf numFmtId="0" fontId="111" fillId="0" borderId="0" xfId="1719" applyFont="1" applyBorder="1" applyAlignment="1">
      <alignment horizontal="justify" vertical="top" wrapText="1"/>
    </xf>
    <xf numFmtId="0" fontId="46" fillId="0" borderId="0" xfId="1719" applyFont="1" applyBorder="1" applyAlignment="1" applyProtection="1">
      <alignment horizontal="center" wrapText="1"/>
      <protection locked="0"/>
    </xf>
    <xf numFmtId="0" fontId="46" fillId="0" borderId="0" xfId="1719" applyFont="1" applyBorder="1" applyAlignment="1" applyProtection="1">
      <alignment vertical="top" wrapText="1"/>
      <protection locked="0"/>
    </xf>
    <xf numFmtId="0" fontId="46" fillId="0" borderId="38" xfId="1719" applyNumberFormat="1" applyFont="1" applyFill="1" applyBorder="1" applyAlignment="1" applyProtection="1">
      <alignment horizontal="center" wrapText="1"/>
      <protection locked="0"/>
    </xf>
    <xf numFmtId="0" fontId="46" fillId="0" borderId="0" xfId="1719" applyNumberFormat="1" applyFont="1" applyFill="1" applyBorder="1" applyAlignment="1" applyProtection="1">
      <alignment horizontal="center" vertical="center" wrapText="1"/>
      <protection locked="0"/>
    </xf>
    <xf numFmtId="0" fontId="46" fillId="0" borderId="0" xfId="1719" applyNumberFormat="1" applyFont="1" applyFill="1" applyBorder="1" applyAlignment="1" applyProtection="1">
      <alignment horizontal="center" wrapText="1"/>
      <protection locked="0"/>
    </xf>
    <xf numFmtId="0" fontId="108" fillId="0" borderId="0" xfId="0" applyFont="1"/>
    <xf numFmtId="171" fontId="111" fillId="0" borderId="0" xfId="1719" applyNumberFormat="1" applyFont="1" applyBorder="1" applyAlignment="1" applyProtection="1">
      <alignment horizontal="right" vertical="top" wrapText="1"/>
      <protection locked="0"/>
    </xf>
    <xf numFmtId="171" fontId="111" fillId="0" borderId="0" xfId="1719" applyNumberFormat="1" applyFont="1" applyFill="1" applyBorder="1" applyAlignment="1" applyProtection="1">
      <alignment horizontal="right" vertical="center" wrapText="1"/>
      <protection locked="0"/>
    </xf>
    <xf numFmtId="4" fontId="46" fillId="0" borderId="0" xfId="1719" applyNumberFormat="1" applyFont="1" applyBorder="1" applyAlignment="1" applyProtection="1">
      <alignment wrapText="1"/>
      <protection locked="0"/>
    </xf>
    <xf numFmtId="4" fontId="46" fillId="0" borderId="39" xfId="1719" applyNumberFormat="1" applyFont="1" applyFill="1" applyBorder="1" applyAlignment="1" applyProtection="1">
      <alignment wrapText="1"/>
      <protection locked="0"/>
    </xf>
    <xf numFmtId="4" fontId="46" fillId="0" borderId="0" xfId="1719" applyNumberFormat="1" applyFont="1" applyFill="1" applyBorder="1" applyAlignment="1" applyProtection="1">
      <alignment wrapText="1"/>
      <protection locked="0"/>
    </xf>
    <xf numFmtId="4" fontId="108" fillId="0" borderId="0" xfId="1376" applyNumberFormat="1" applyFont="1" applyFill="1" applyBorder="1" applyAlignment="1">
      <alignment wrapText="1"/>
    </xf>
    <xf numFmtId="4" fontId="46" fillId="0" borderId="0" xfId="1719" applyNumberFormat="1" applyFont="1" applyFill="1" applyBorder="1" applyAlignment="1" applyProtection="1">
      <alignment vertical="center" wrapText="1"/>
      <protection locked="0"/>
    </xf>
    <xf numFmtId="49" fontId="107" fillId="0" borderId="46" xfId="0" applyNumberFormat="1" applyFont="1" applyBorder="1" applyAlignment="1">
      <alignment horizontal="right" vertical="top"/>
    </xf>
    <xf numFmtId="49" fontId="108" fillId="0" borderId="0" xfId="0" applyNumberFormat="1" applyFont="1" applyAlignment="1">
      <alignment horizontal="right" vertical="top"/>
    </xf>
    <xf numFmtId="189" fontId="108" fillId="0" borderId="0" xfId="0" applyNumberFormat="1" applyFont="1" applyAlignment="1">
      <alignment wrapText="1"/>
    </xf>
    <xf numFmtId="189" fontId="108" fillId="0" borderId="0" xfId="0" applyNumberFormat="1" applyFont="1" applyFill="1" applyAlignment="1">
      <alignment wrapText="1"/>
    </xf>
    <xf numFmtId="4" fontId="108" fillId="0" borderId="10" xfId="0" applyNumberFormat="1" applyFont="1" applyBorder="1" applyAlignment="1">
      <alignment wrapText="1"/>
    </xf>
    <xf numFmtId="4" fontId="108" fillId="0" borderId="34" xfId="0" applyNumberFormat="1" applyFont="1" applyBorder="1" applyAlignment="1">
      <alignment wrapText="1"/>
    </xf>
    <xf numFmtId="4" fontId="107" fillId="0" borderId="0" xfId="0" applyNumberFormat="1" applyFont="1" applyAlignment="1">
      <alignment vertical="top" wrapText="1"/>
    </xf>
    <xf numFmtId="0" fontId="107" fillId="0" borderId="0" xfId="0" applyFont="1" applyAlignment="1">
      <alignment horizontal="right" vertical="top" wrapText="1"/>
    </xf>
    <xf numFmtId="189" fontId="107" fillId="0" borderId="48" xfId="0" applyNumberFormat="1" applyFont="1" applyBorder="1" applyAlignment="1">
      <alignment horizontal="right" wrapText="1"/>
    </xf>
    <xf numFmtId="0" fontId="108" fillId="0" borderId="0" xfId="0" applyFont="1" applyAlignment="1">
      <alignment horizontal="right" vertical="top"/>
    </xf>
    <xf numFmtId="189" fontId="108" fillId="0" borderId="0" xfId="0" applyNumberFormat="1" applyFont="1" applyAlignment="1">
      <alignment horizontal="right" wrapText="1"/>
    </xf>
    <xf numFmtId="49" fontId="107" fillId="0" borderId="46" xfId="0" applyNumberFormat="1" applyFont="1" applyFill="1" applyBorder="1" applyAlignment="1">
      <alignment horizontal="right" vertical="center"/>
    </xf>
    <xf numFmtId="49" fontId="107" fillId="0" borderId="0" xfId="0" applyNumberFormat="1" applyFont="1" applyFill="1" applyBorder="1" applyAlignment="1">
      <alignment horizontal="right" vertical="center"/>
    </xf>
    <xf numFmtId="0" fontId="107" fillId="0" borderId="0" xfId="0" applyFont="1" applyFill="1" applyBorder="1" applyAlignment="1">
      <alignment vertical="center" wrapText="1"/>
    </xf>
    <xf numFmtId="0" fontId="108" fillId="0" borderId="0" xfId="0" applyFont="1" applyFill="1" applyBorder="1" applyAlignment="1">
      <alignment horizontal="center" vertical="center" wrapText="1"/>
    </xf>
    <xf numFmtId="0" fontId="108" fillId="0" borderId="0" xfId="0" applyFont="1" applyFill="1" applyBorder="1" applyAlignment="1">
      <alignment vertical="center" wrapText="1"/>
    </xf>
    <xf numFmtId="165" fontId="108" fillId="0" borderId="0" xfId="0" applyNumberFormat="1" applyFont="1" applyAlignment="1">
      <alignment horizontal="center" wrapText="1"/>
    </xf>
    <xf numFmtId="0" fontId="108" fillId="0" borderId="0" xfId="0" applyFont="1" applyAlignment="1">
      <alignment horizontal="right" vertical="top" wrapText="1"/>
    </xf>
    <xf numFmtId="171" fontId="111" fillId="0" borderId="12" xfId="1719" applyNumberFormat="1" applyFont="1" applyFill="1" applyBorder="1" applyAlignment="1" applyProtection="1">
      <alignment horizontal="right" wrapText="1"/>
      <protection locked="0"/>
    </xf>
    <xf numFmtId="0" fontId="46" fillId="0" borderId="33" xfId="1719" applyNumberFormat="1" applyFont="1" applyFill="1" applyBorder="1" applyAlignment="1" applyProtection="1">
      <alignment horizontal="center" wrapText="1"/>
      <protection locked="0"/>
    </xf>
    <xf numFmtId="4" fontId="46" fillId="0" borderId="33" xfId="1719" applyNumberFormat="1" applyFont="1" applyFill="1" applyBorder="1" applyAlignment="1" applyProtection="1">
      <alignment wrapText="1"/>
      <protection locked="0"/>
    </xf>
    <xf numFmtId="0" fontId="108" fillId="0" borderId="0" xfId="0" applyFont="1" applyAlignment="1">
      <alignment vertical="top" wrapText="1"/>
    </xf>
    <xf numFmtId="0" fontId="108" fillId="0" borderId="0" xfId="0" applyFont="1" applyAlignment="1">
      <alignment vertical="top" wrapText="1"/>
    </xf>
    <xf numFmtId="0" fontId="108" fillId="0" borderId="0" xfId="0" applyFont="1" applyAlignment="1">
      <alignment horizontal="left" vertical="top" wrapText="1"/>
    </xf>
    <xf numFmtId="0" fontId="2" fillId="0" borderId="0" xfId="23834"/>
    <xf numFmtId="49" fontId="108" fillId="0" borderId="68" xfId="0" applyNumberFormat="1" applyFont="1" applyFill="1" applyBorder="1" applyAlignment="1">
      <alignment horizontal="left" vertical="top" wrapText="1"/>
    </xf>
    <xf numFmtId="0" fontId="121" fillId="0" borderId="0" xfId="23834" applyFont="1"/>
    <xf numFmtId="0" fontId="41" fillId="0" borderId="0" xfId="23834" applyFont="1"/>
    <xf numFmtId="0" fontId="123" fillId="53" borderId="52" xfId="23834" applyFont="1" applyFill="1" applyBorder="1" applyAlignment="1">
      <alignment horizontal="center" vertical="center"/>
    </xf>
    <xf numFmtId="0" fontId="123" fillId="0" borderId="0" xfId="23834" applyFont="1" applyAlignment="1">
      <alignment horizontal="left" vertical="top" wrapText="1"/>
    </xf>
    <xf numFmtId="0" fontId="121" fillId="0" borderId="0" xfId="23834" applyFont="1" applyAlignment="1">
      <alignment horizontal="center"/>
    </xf>
    <xf numFmtId="192" fontId="121" fillId="0" borderId="0" xfId="23834" applyNumberFormat="1" applyFont="1" applyAlignment="1">
      <alignment horizontal="right"/>
    </xf>
    <xf numFmtId="0" fontId="122" fillId="0" borderId="0" xfId="23834" applyFont="1" applyBorder="1" applyAlignment="1">
      <alignment vertical="top" wrapText="1"/>
    </xf>
    <xf numFmtId="0" fontId="121" fillId="0" borderId="0" xfId="23834" applyFont="1" applyAlignment="1">
      <alignment horizontal="center" vertical="top"/>
    </xf>
    <xf numFmtId="0" fontId="121" fillId="0" borderId="0" xfId="23834" applyFont="1" applyAlignment="1">
      <alignment horizontal="left" vertical="top" wrapText="1"/>
    </xf>
    <xf numFmtId="192" fontId="121" fillId="0" borderId="0" xfId="23834" applyNumberFormat="1" applyFont="1" applyAlignment="1">
      <alignment horizontal="right" wrapText="1"/>
    </xf>
    <xf numFmtId="0" fontId="41" fillId="0" borderId="0" xfId="23834" applyFont="1" applyAlignment="1">
      <alignment horizontal="left" vertical="top" wrapText="1"/>
    </xf>
    <xf numFmtId="0" fontId="41" fillId="0" borderId="0" xfId="23834" applyNumberFormat="1" applyFont="1" applyFill="1" applyBorder="1" applyAlignment="1" applyProtection="1">
      <alignment vertical="top" wrapText="1"/>
      <protection locked="0"/>
    </xf>
    <xf numFmtId="0" fontId="122" fillId="0" borderId="0" xfId="23834" applyNumberFormat="1" applyFont="1" applyFill="1" applyBorder="1" applyAlignment="1" applyProtection="1">
      <alignment vertical="top" wrapText="1"/>
      <protection locked="0"/>
    </xf>
    <xf numFmtId="0" fontId="41" fillId="0" borderId="0" xfId="23834" applyFont="1" applyBorder="1" applyAlignment="1">
      <alignment horizontal="center" wrapText="1"/>
    </xf>
    <xf numFmtId="0" fontId="2" fillId="0" borderId="0" xfId="23834" applyBorder="1" applyAlignment="1">
      <alignment horizontal="center" wrapText="1"/>
    </xf>
    <xf numFmtId="0" fontId="41" fillId="0" borderId="0" xfId="23834" applyFont="1" applyBorder="1" applyAlignment="1">
      <alignment vertical="top" wrapText="1"/>
    </xf>
    <xf numFmtId="0" fontId="122" fillId="0" borderId="0" xfId="23850" applyFont="1" applyBorder="1" applyAlignment="1">
      <alignment vertical="top" wrapText="1"/>
    </xf>
    <xf numFmtId="0" fontId="122" fillId="0" borderId="0" xfId="23850" applyNumberFormat="1" applyFont="1" applyFill="1" applyBorder="1" applyAlignment="1" applyProtection="1">
      <alignment vertical="top" wrapText="1"/>
      <protection locked="0"/>
    </xf>
    <xf numFmtId="0" fontId="41" fillId="0" borderId="0" xfId="23850" applyFont="1" applyBorder="1" applyAlignment="1">
      <alignment vertical="top" wrapText="1"/>
    </xf>
    <xf numFmtId="0" fontId="41" fillId="0" borderId="0" xfId="23850" applyFont="1" applyBorder="1" applyAlignment="1">
      <alignment horizontal="center" wrapText="1"/>
    </xf>
    <xf numFmtId="0" fontId="117" fillId="0" borderId="0" xfId="23850" applyBorder="1" applyAlignment="1">
      <alignment horizontal="center" wrapText="1"/>
    </xf>
    <xf numFmtId="0" fontId="127" fillId="0" borderId="0" xfId="23850" applyFont="1" applyBorder="1" applyAlignment="1">
      <alignment vertical="top" wrapText="1"/>
    </xf>
    <xf numFmtId="0" fontId="108" fillId="0" borderId="0" xfId="23834" applyFont="1"/>
    <xf numFmtId="0" fontId="41" fillId="0" borderId="0" xfId="23834" applyFont="1" applyAlignment="1">
      <alignment horizontal="center" vertical="top"/>
    </xf>
    <xf numFmtId="0" fontId="122" fillId="0" borderId="0" xfId="23834" applyFont="1" applyAlignment="1">
      <alignment horizontal="left" vertical="top" wrapText="1"/>
    </xf>
    <xf numFmtId="0" fontId="41" fillId="0" borderId="0" xfId="23834" applyFont="1" applyAlignment="1">
      <alignment horizontal="center"/>
    </xf>
    <xf numFmtId="192" fontId="41" fillId="0" borderId="0" xfId="23834" applyNumberFormat="1" applyFont="1" applyAlignment="1">
      <alignment horizontal="right"/>
    </xf>
    <xf numFmtId="0" fontId="38" fillId="0" borderId="0" xfId="23834" applyFont="1" applyAlignment="1">
      <alignment horizontal="left" vertical="top" wrapText="1"/>
    </xf>
    <xf numFmtId="1" fontId="41" fillId="0" borderId="0" xfId="23850" applyNumberFormat="1" applyFont="1" applyBorder="1" applyAlignment="1">
      <alignment horizontal="center" wrapText="1"/>
    </xf>
    <xf numFmtId="0" fontId="41" fillId="0" borderId="0" xfId="23850" applyFont="1" applyAlignment="1">
      <alignment wrapText="1"/>
    </xf>
    <xf numFmtId="0" fontId="41" fillId="0" borderId="0" xfId="23834" applyFont="1" applyAlignment="1">
      <alignment horizontal="center" vertical="top" wrapText="1"/>
    </xf>
    <xf numFmtId="0" fontId="121" fillId="0" borderId="0" xfId="23834" applyFont="1" applyAlignment="1">
      <alignment wrapText="1"/>
    </xf>
    <xf numFmtId="0" fontId="41" fillId="0" borderId="0" xfId="23850" applyFont="1" applyAlignment="1">
      <alignment horizontal="justify"/>
    </xf>
    <xf numFmtId="0" fontId="41" fillId="0" borderId="0" xfId="23850" applyFont="1" applyBorder="1" applyAlignment="1">
      <alignment horizontal="center"/>
    </xf>
    <xf numFmtId="0" fontId="117" fillId="0" borderId="0" xfId="23850"/>
    <xf numFmtId="0" fontId="41" fillId="0" borderId="0" xfId="23834" applyFont="1" applyAlignment="1">
      <alignment wrapText="1"/>
    </xf>
    <xf numFmtId="0" fontId="2" fillId="0" borderId="0" xfId="23834" applyBorder="1" applyAlignment="1">
      <alignment vertical="top" wrapText="1"/>
    </xf>
    <xf numFmtId="0" fontId="41" fillId="0" borderId="0" xfId="23834" applyFont="1" applyBorder="1" applyAlignment="1">
      <alignment horizontal="justify"/>
    </xf>
    <xf numFmtId="0" fontId="2" fillId="0" borderId="0" xfId="23834" applyBorder="1" applyAlignment="1">
      <alignment horizontal="center" vertical="top" wrapText="1"/>
    </xf>
    <xf numFmtId="0" fontId="2" fillId="0" borderId="0" xfId="23834" applyBorder="1" applyAlignment="1">
      <alignment horizontal="left" vertical="top" wrapText="1"/>
    </xf>
    <xf numFmtId="49" fontId="41" fillId="0" borderId="0" xfId="23845" applyNumberFormat="1" applyFont="1" applyBorder="1" applyAlignment="1">
      <alignment horizontal="left" vertical="top" wrapText="1"/>
    </xf>
    <xf numFmtId="1" fontId="121" fillId="0" borderId="0" xfId="23834" applyNumberFormat="1" applyFont="1" applyAlignment="1">
      <alignment horizontal="center"/>
    </xf>
    <xf numFmtId="0" fontId="121" fillId="0" borderId="0" xfId="23834" applyFont="1" applyAlignment="1">
      <alignment horizontal="center" wrapText="1"/>
    </xf>
    <xf numFmtId="0" fontId="128" fillId="0" borderId="0" xfId="23834" applyFont="1" applyAlignment="1">
      <alignment horizontal="left" vertical="top" wrapText="1"/>
    </xf>
    <xf numFmtId="0" fontId="144" fillId="0" borderId="0" xfId="0" applyFont="1" applyFill="1" applyBorder="1" applyAlignment="1">
      <alignment vertical="top" wrapText="1"/>
    </xf>
    <xf numFmtId="0" fontId="144" fillId="0" borderId="0" xfId="0" applyFont="1" applyFill="1" applyBorder="1" applyAlignment="1">
      <alignment horizontal="right" vertical="center" wrapText="1"/>
    </xf>
    <xf numFmtId="0" fontId="146" fillId="0" borderId="0" xfId="25639" applyFont="1" applyBorder="1" applyAlignment="1" applyProtection="1">
      <alignment horizontal="center" wrapText="1"/>
    </xf>
    <xf numFmtId="4" fontId="146" fillId="0" borderId="0" xfId="25639" applyNumberFormat="1" applyFont="1" applyBorder="1" applyAlignment="1" applyProtection="1">
      <alignment horizontal="right" wrapText="1"/>
    </xf>
    <xf numFmtId="4" fontId="146" fillId="0" borderId="0" xfId="25639" applyNumberFormat="1" applyFont="1" applyBorder="1" applyAlignment="1" applyProtection="1">
      <alignment vertical="center" wrapText="1"/>
      <protection locked="0"/>
    </xf>
    <xf numFmtId="4" fontId="146" fillId="0" borderId="0" xfId="25639" applyNumberFormat="1" applyFont="1" applyBorder="1" applyAlignment="1" applyProtection="1">
      <alignment horizontal="right" wrapText="1"/>
      <protection locked="0"/>
    </xf>
    <xf numFmtId="0" fontId="144" fillId="0" borderId="0" xfId="25639" applyFont="1" applyFill="1" applyBorder="1" applyAlignment="1" applyProtection="1">
      <alignment horizontal="right" vertical="top" wrapText="1"/>
    </xf>
    <xf numFmtId="0" fontId="147" fillId="0" borderId="0" xfId="0" applyFont="1" applyFill="1" applyBorder="1"/>
    <xf numFmtId="0" fontId="68" fillId="0" borderId="0" xfId="0" applyFont="1" applyFill="1" applyBorder="1" applyAlignment="1"/>
    <xf numFmtId="0" fontId="149" fillId="0" borderId="0" xfId="0" applyFont="1" applyFill="1" applyBorder="1"/>
    <xf numFmtId="0" fontId="149" fillId="0" borderId="0" xfId="0" applyFont="1" applyFill="1" applyBorder="1" applyAlignment="1">
      <alignment wrapText="1"/>
    </xf>
    <xf numFmtId="0" fontId="144" fillId="0" borderId="0" xfId="0" applyFont="1" applyFill="1" applyBorder="1" applyAlignment="1">
      <alignment horizontal="left" vertical="top" wrapText="1"/>
    </xf>
    <xf numFmtId="0" fontId="123" fillId="53" borderId="70" xfId="23834" applyFont="1" applyFill="1" applyBorder="1" applyAlignment="1">
      <alignment vertical="center" wrapText="1"/>
    </xf>
    <xf numFmtId="0" fontId="123" fillId="53" borderId="70" xfId="23834" applyFont="1" applyFill="1" applyBorder="1" applyAlignment="1">
      <alignment horizontal="center" vertical="center" wrapText="1"/>
    </xf>
    <xf numFmtId="0" fontId="123" fillId="53" borderId="70" xfId="23834" applyFont="1" applyFill="1" applyBorder="1" applyAlignment="1">
      <alignment horizontal="center" vertical="center"/>
    </xf>
    <xf numFmtId="0" fontId="123" fillId="53" borderId="71" xfId="23834" applyFont="1" applyFill="1" applyBorder="1" applyAlignment="1">
      <alignment horizontal="center" vertical="center"/>
    </xf>
    <xf numFmtId="0" fontId="123" fillId="53" borderId="72" xfId="23834" applyFont="1" applyFill="1" applyBorder="1" applyAlignment="1">
      <alignment vertical="center" wrapText="1"/>
    </xf>
    <xf numFmtId="0" fontId="122" fillId="53" borderId="72" xfId="23834" applyFont="1" applyFill="1" applyBorder="1" applyAlignment="1">
      <alignment horizontal="center" vertical="center" wrapText="1"/>
    </xf>
    <xf numFmtId="0" fontId="122" fillId="53" borderId="72" xfId="23834" applyFont="1" applyFill="1" applyBorder="1" applyAlignment="1">
      <alignment horizontal="center" vertical="center"/>
    </xf>
    <xf numFmtId="0" fontId="122" fillId="53" borderId="73" xfId="23834" applyFont="1" applyFill="1" applyBorder="1" applyAlignment="1">
      <alignment horizontal="center" vertical="center"/>
    </xf>
    <xf numFmtId="0" fontId="122" fillId="53" borderId="71" xfId="23834" applyFont="1" applyFill="1" applyBorder="1" applyAlignment="1">
      <alignment horizontal="center" vertical="center"/>
    </xf>
    <xf numFmtId="2" fontId="121" fillId="0" borderId="0" xfId="23834" applyNumberFormat="1" applyFont="1" applyAlignment="1">
      <alignment horizontal="right" wrapText="1"/>
    </xf>
    <xf numFmtId="0" fontId="123" fillId="53" borderId="72" xfId="23834" applyFont="1" applyFill="1" applyBorder="1" applyAlignment="1">
      <alignment horizontal="center" vertical="center" wrapText="1"/>
    </xf>
    <xf numFmtId="0" fontId="123" fillId="53" borderId="72" xfId="23834" applyFont="1" applyFill="1" applyBorder="1" applyAlignment="1">
      <alignment horizontal="center" vertical="center"/>
    </xf>
    <xf numFmtId="0" fontId="123" fillId="53" borderId="73" xfId="23834" applyFont="1" applyFill="1" applyBorder="1" applyAlignment="1">
      <alignment horizontal="center" vertical="center"/>
    </xf>
    <xf numFmtId="2" fontId="121" fillId="0" borderId="0" xfId="23834" applyNumberFormat="1" applyFont="1" applyAlignment="1">
      <alignment horizontal="right"/>
    </xf>
    <xf numFmtId="211" fontId="108" fillId="0" borderId="10" xfId="0" applyNumberFormat="1" applyFont="1" applyFill="1" applyBorder="1" applyAlignment="1">
      <alignment horizontal="right"/>
    </xf>
    <xf numFmtId="211" fontId="108" fillId="0" borderId="0" xfId="0" applyNumberFormat="1" applyFont="1" applyFill="1" applyBorder="1" applyAlignment="1">
      <alignment horizontal="right"/>
    </xf>
    <xf numFmtId="211" fontId="108" fillId="0" borderId="34" xfId="0" applyNumberFormat="1" applyFont="1" applyFill="1" applyBorder="1" applyAlignment="1">
      <alignment horizontal="right"/>
    </xf>
    <xf numFmtId="0" fontId="148" fillId="0" borderId="0" xfId="0" applyFont="1" applyFill="1" applyBorder="1" applyAlignment="1">
      <alignment horizontal="center" vertical="center" wrapText="1"/>
    </xf>
    <xf numFmtId="0" fontId="98" fillId="0" borderId="0" xfId="0" applyFont="1" applyFill="1" applyBorder="1" applyAlignment="1">
      <alignment horizontal="center"/>
    </xf>
    <xf numFmtId="49" fontId="149" fillId="0" borderId="0" xfId="0" applyNumberFormat="1" applyFont="1" applyFill="1" applyBorder="1" applyAlignment="1">
      <alignment horizontal="left"/>
    </xf>
    <xf numFmtId="0" fontId="149" fillId="0" borderId="0" xfId="0" applyFont="1" applyFill="1" applyBorder="1" applyAlignment="1">
      <alignment horizontal="left"/>
    </xf>
    <xf numFmtId="0" fontId="68" fillId="0" borderId="0" xfId="0" applyFont="1" applyFill="1" applyBorder="1" applyAlignment="1">
      <alignment horizontal="center"/>
    </xf>
    <xf numFmtId="0" fontId="147" fillId="0" borderId="0" xfId="0" applyFont="1" applyFill="1" applyBorder="1" applyAlignment="1">
      <alignment horizontal="left" vertical="top"/>
    </xf>
    <xf numFmtId="0" fontId="147" fillId="0" borderId="0" xfId="0" applyFont="1" applyFill="1" applyBorder="1" applyAlignment="1">
      <alignment horizontal="left" vertical="top" wrapText="1"/>
    </xf>
    <xf numFmtId="0" fontId="107" fillId="0" borderId="68" xfId="0" applyFont="1" applyFill="1" applyBorder="1" applyAlignment="1">
      <alignment vertical="center" wrapText="1"/>
    </xf>
    <xf numFmtId="0" fontId="144" fillId="0" borderId="68" xfId="0" applyFont="1" applyFill="1" applyBorder="1" applyAlignment="1">
      <alignment vertical="center" wrapText="1"/>
    </xf>
    <xf numFmtId="0" fontId="107" fillId="0" borderId="53" xfId="0" applyFont="1" applyBorder="1" applyAlignment="1">
      <alignment wrapText="1"/>
    </xf>
    <xf numFmtId="0" fontId="107" fillId="0" borderId="47" xfId="0" applyFont="1" applyBorder="1" applyAlignment="1">
      <alignment wrapText="1"/>
    </xf>
    <xf numFmtId="0" fontId="108" fillId="0" borderId="47" xfId="0" applyFont="1" applyBorder="1" applyAlignment="1">
      <alignment wrapText="1"/>
    </xf>
    <xf numFmtId="0" fontId="107" fillId="0" borderId="47" xfId="0" applyFont="1" applyFill="1" applyBorder="1" applyAlignment="1">
      <alignment vertical="center" wrapText="1"/>
    </xf>
    <xf numFmtId="0" fontId="108" fillId="0" borderId="47" xfId="0" applyFont="1" applyFill="1" applyBorder="1" applyAlignment="1">
      <alignment vertical="center" wrapText="1"/>
    </xf>
    <xf numFmtId="4" fontId="107" fillId="0" borderId="11" xfId="0" applyNumberFormat="1" applyFont="1" applyFill="1" applyBorder="1" applyAlignment="1">
      <alignment horizontal="center"/>
    </xf>
    <xf numFmtId="0" fontId="107" fillId="0" borderId="0" xfId="0" applyNumberFormat="1" applyFont="1" applyFill="1" applyBorder="1" applyAlignment="1">
      <alignment horizontal="left" vertical="top" wrapText="1"/>
    </xf>
    <xf numFmtId="49" fontId="122" fillId="0" borderId="0" xfId="23834" applyNumberFormat="1" applyFont="1" applyAlignment="1">
      <alignment horizontal="left"/>
    </xf>
    <xf numFmtId="0" fontId="121" fillId="0" borderId="10" xfId="23834" applyFont="1" applyBorder="1" applyAlignment="1">
      <alignment horizontal="left"/>
    </xf>
    <xf numFmtId="0" fontId="122" fillId="0" borderId="10" xfId="23834" applyFont="1" applyBorder="1" applyAlignment="1">
      <alignment horizontal="left"/>
    </xf>
  </cellXfs>
  <cellStyles count="25652">
    <cellStyle name="20% - Accent1 2" xfId="1"/>
    <cellStyle name="20% - Accent1 2 10" xfId="23851"/>
    <cellStyle name="20% - Accent1 2 11" xfId="23852"/>
    <cellStyle name="20% - Accent1 2 12" xfId="23853"/>
    <cellStyle name="20% - Accent1 2 13" xfId="23854"/>
    <cellStyle name="20% - Accent1 2 14" xfId="23855"/>
    <cellStyle name="20% - Accent1 2 15" xfId="23856"/>
    <cellStyle name="20% - Accent1 2 16" xfId="23857"/>
    <cellStyle name="20% - Accent1 2 17" xfId="23858"/>
    <cellStyle name="20% - Accent1 2 18" xfId="23859"/>
    <cellStyle name="20% - Accent1 2 19" xfId="23860"/>
    <cellStyle name="20% - Accent1 2 2" xfId="2690"/>
    <cellStyle name="20% - Accent1 2 2 2" xfId="2813"/>
    <cellStyle name="20% - Accent1 2 20" xfId="23861"/>
    <cellStyle name="20% - Accent1 2 21" xfId="23862"/>
    <cellStyle name="20% - Accent1 2 22" xfId="23863"/>
    <cellStyle name="20% - Accent1 2 23" xfId="23864"/>
    <cellStyle name="20% - Accent1 2 24" xfId="23865"/>
    <cellStyle name="20% - Accent1 2 3" xfId="2689"/>
    <cellStyle name="20% - Accent1 2 3 2" xfId="2814"/>
    <cellStyle name="20% - Accent1 2 4" xfId="2815"/>
    <cellStyle name="20% - Accent1 2 5" xfId="2816"/>
    <cellStyle name="20% - Accent1 2 6" xfId="2817"/>
    <cellStyle name="20% - Accent1 2 7" xfId="23866"/>
    <cellStyle name="20% - Accent1 2 8" xfId="23867"/>
    <cellStyle name="20% - Accent1 2 9" xfId="23868"/>
    <cellStyle name="20% - Accent1 3" xfId="23869"/>
    <cellStyle name="20% - Accent1 3 10" xfId="23870"/>
    <cellStyle name="20% - Accent1 3 11" xfId="23871"/>
    <cellStyle name="20% - Accent1 3 12" xfId="23872"/>
    <cellStyle name="20% - Accent1 3 13" xfId="23873"/>
    <cellStyle name="20% - Accent1 3 14" xfId="23874"/>
    <cellStyle name="20% - Accent1 3 15" xfId="23875"/>
    <cellStyle name="20% - Accent1 3 16" xfId="23876"/>
    <cellStyle name="20% - Accent1 3 17" xfId="23877"/>
    <cellStyle name="20% - Accent1 3 18" xfId="23878"/>
    <cellStyle name="20% - Accent1 3 19" xfId="23879"/>
    <cellStyle name="20% - Accent1 3 2" xfId="23880"/>
    <cellStyle name="20% - Accent1 3 3" xfId="23881"/>
    <cellStyle name="20% - Accent1 3 4" xfId="23882"/>
    <cellStyle name="20% - Accent1 3 5" xfId="23883"/>
    <cellStyle name="20% - Accent1 3 6" xfId="23884"/>
    <cellStyle name="20% - Accent1 3 7" xfId="23885"/>
    <cellStyle name="20% - Accent1 3 8" xfId="23886"/>
    <cellStyle name="20% - Accent1 3 9" xfId="23887"/>
    <cellStyle name="20% - Accent1 4" xfId="23888"/>
    <cellStyle name="20% - Accent1 4 10" xfId="23889"/>
    <cellStyle name="20% - Accent1 4 11" xfId="23890"/>
    <cellStyle name="20% - Accent1 4 12" xfId="23891"/>
    <cellStyle name="20% - Accent1 4 13" xfId="23892"/>
    <cellStyle name="20% - Accent1 4 14" xfId="23893"/>
    <cellStyle name="20% - Accent1 4 15" xfId="23894"/>
    <cellStyle name="20% - Accent1 4 16" xfId="23895"/>
    <cellStyle name="20% - Accent1 4 2" xfId="23896"/>
    <cellStyle name="20% - Accent1 4 3" xfId="23897"/>
    <cellStyle name="20% - Accent1 4 4" xfId="23898"/>
    <cellStyle name="20% - Accent1 4 5" xfId="23899"/>
    <cellStyle name="20% - Accent1 4 6" xfId="23900"/>
    <cellStyle name="20% - Accent1 4 7" xfId="23901"/>
    <cellStyle name="20% - Accent1 4 8" xfId="23902"/>
    <cellStyle name="20% - Accent1 4 9" xfId="23903"/>
    <cellStyle name="20% - Accent2 2" xfId="2"/>
    <cellStyle name="20% - Accent2 2 10" xfId="23904"/>
    <cellStyle name="20% - Accent2 2 11" xfId="23905"/>
    <cellStyle name="20% - Accent2 2 12" xfId="23906"/>
    <cellStyle name="20% - Accent2 2 13" xfId="23907"/>
    <cellStyle name="20% - Accent2 2 14" xfId="23908"/>
    <cellStyle name="20% - Accent2 2 15" xfId="23909"/>
    <cellStyle name="20% - Accent2 2 16" xfId="23910"/>
    <cellStyle name="20% - Accent2 2 17" xfId="23911"/>
    <cellStyle name="20% - Accent2 2 18" xfId="23912"/>
    <cellStyle name="20% - Accent2 2 19" xfId="23913"/>
    <cellStyle name="20% - Accent2 2 2" xfId="2692"/>
    <cellStyle name="20% - Accent2 2 2 2" xfId="2818"/>
    <cellStyle name="20% - Accent2 2 20" xfId="23914"/>
    <cellStyle name="20% - Accent2 2 21" xfId="23915"/>
    <cellStyle name="20% - Accent2 2 22" xfId="23916"/>
    <cellStyle name="20% - Accent2 2 23" xfId="23917"/>
    <cellStyle name="20% - Accent2 2 24" xfId="23918"/>
    <cellStyle name="20% - Accent2 2 3" xfId="2691"/>
    <cellStyle name="20% - Accent2 2 3 2" xfId="2819"/>
    <cellStyle name="20% - Accent2 2 4" xfId="2820"/>
    <cellStyle name="20% - Accent2 2 5" xfId="23120"/>
    <cellStyle name="20% - Accent2 2 6" xfId="23919"/>
    <cellStyle name="20% - Accent2 2 7" xfId="23920"/>
    <cellStyle name="20% - Accent2 2 8" xfId="23921"/>
    <cellStyle name="20% - Accent2 2 9" xfId="23922"/>
    <cellStyle name="20% - Accent2 3" xfId="23923"/>
    <cellStyle name="20% - Accent2 3 10" xfId="23924"/>
    <cellStyle name="20% - Accent2 3 11" xfId="23925"/>
    <cellStyle name="20% - Accent2 3 12" xfId="23926"/>
    <cellStyle name="20% - Accent2 3 13" xfId="23927"/>
    <cellStyle name="20% - Accent2 3 14" xfId="23928"/>
    <cellStyle name="20% - Accent2 3 15" xfId="23929"/>
    <cellStyle name="20% - Accent2 3 16" xfId="23930"/>
    <cellStyle name="20% - Accent2 3 17" xfId="23931"/>
    <cellStyle name="20% - Accent2 3 18" xfId="23932"/>
    <cellStyle name="20% - Accent2 3 19" xfId="23933"/>
    <cellStyle name="20% - Accent2 3 2" xfId="23934"/>
    <cellStyle name="20% - Accent2 3 3" xfId="23935"/>
    <cellStyle name="20% - Accent2 3 4" xfId="23936"/>
    <cellStyle name="20% - Accent2 3 5" xfId="23937"/>
    <cellStyle name="20% - Accent2 3 6" xfId="23938"/>
    <cellStyle name="20% - Accent2 3 7" xfId="23939"/>
    <cellStyle name="20% - Accent2 3 8" xfId="23940"/>
    <cellStyle name="20% - Accent2 3 9" xfId="23941"/>
    <cellStyle name="20% - Accent2 4" xfId="23942"/>
    <cellStyle name="20% - Accent2 4 10" xfId="23943"/>
    <cellStyle name="20% - Accent2 4 11" xfId="23944"/>
    <cellStyle name="20% - Accent2 4 12" xfId="23945"/>
    <cellStyle name="20% - Accent2 4 13" xfId="23946"/>
    <cellStyle name="20% - Accent2 4 14" xfId="23947"/>
    <cellStyle name="20% - Accent2 4 15" xfId="23948"/>
    <cellStyle name="20% - Accent2 4 16" xfId="23949"/>
    <cellStyle name="20% - Accent2 4 2" xfId="23950"/>
    <cellStyle name="20% - Accent2 4 3" xfId="23951"/>
    <cellStyle name="20% - Accent2 4 4" xfId="23952"/>
    <cellStyle name="20% - Accent2 4 5" xfId="23953"/>
    <cellStyle name="20% - Accent2 4 6" xfId="23954"/>
    <cellStyle name="20% - Accent2 4 7" xfId="23955"/>
    <cellStyle name="20% - Accent2 4 8" xfId="23956"/>
    <cellStyle name="20% - Accent2 4 9" xfId="23957"/>
    <cellStyle name="20% - Accent3 2" xfId="3"/>
    <cellStyle name="20% - Accent3 2 10" xfId="23958"/>
    <cellStyle name="20% - Accent3 2 11" xfId="23959"/>
    <cellStyle name="20% - Accent3 2 12" xfId="23960"/>
    <cellStyle name="20% - Accent3 2 13" xfId="23961"/>
    <cellStyle name="20% - Accent3 2 14" xfId="23962"/>
    <cellStyle name="20% - Accent3 2 15" xfId="23963"/>
    <cellStyle name="20% - Accent3 2 16" xfId="23964"/>
    <cellStyle name="20% - Accent3 2 17" xfId="23965"/>
    <cellStyle name="20% - Accent3 2 18" xfId="23966"/>
    <cellStyle name="20% - Accent3 2 19" xfId="23967"/>
    <cellStyle name="20% - Accent3 2 2" xfId="2694"/>
    <cellStyle name="20% - Accent3 2 2 2" xfId="2821"/>
    <cellStyle name="20% - Accent3 2 20" xfId="23968"/>
    <cellStyle name="20% - Accent3 2 21" xfId="23969"/>
    <cellStyle name="20% - Accent3 2 22" xfId="23970"/>
    <cellStyle name="20% - Accent3 2 23" xfId="23971"/>
    <cellStyle name="20% - Accent3 2 24" xfId="23972"/>
    <cellStyle name="20% - Accent3 2 3" xfId="2693"/>
    <cellStyle name="20% - Accent3 2 3 2" xfId="2822"/>
    <cellStyle name="20% - Accent3 2 4" xfId="2823"/>
    <cellStyle name="20% - Accent3 2 5" xfId="23121"/>
    <cellStyle name="20% - Accent3 2 6" xfId="23973"/>
    <cellStyle name="20% - Accent3 2 7" xfId="23974"/>
    <cellStyle name="20% - Accent3 2 8" xfId="23975"/>
    <cellStyle name="20% - Accent3 2 9" xfId="23976"/>
    <cellStyle name="20% - Accent3 3" xfId="23977"/>
    <cellStyle name="20% - Accent3 3 10" xfId="23978"/>
    <cellStyle name="20% - Accent3 3 11" xfId="23979"/>
    <cellStyle name="20% - Accent3 3 12" xfId="23980"/>
    <cellStyle name="20% - Accent3 3 13" xfId="23981"/>
    <cellStyle name="20% - Accent3 3 14" xfId="23982"/>
    <cellStyle name="20% - Accent3 3 15" xfId="23983"/>
    <cellStyle name="20% - Accent3 3 16" xfId="23984"/>
    <cellStyle name="20% - Accent3 3 17" xfId="23985"/>
    <cellStyle name="20% - Accent3 3 18" xfId="23986"/>
    <cellStyle name="20% - Accent3 3 19" xfId="23987"/>
    <cellStyle name="20% - Accent3 3 2" xfId="23988"/>
    <cellStyle name="20% - Accent3 3 3" xfId="23989"/>
    <cellStyle name="20% - Accent3 3 4" xfId="23990"/>
    <cellStyle name="20% - Accent3 3 5" xfId="23991"/>
    <cellStyle name="20% - Accent3 3 6" xfId="23992"/>
    <cellStyle name="20% - Accent3 3 7" xfId="23993"/>
    <cellStyle name="20% - Accent3 3 8" xfId="23994"/>
    <cellStyle name="20% - Accent3 3 9" xfId="23995"/>
    <cellStyle name="20% - Accent3 4" xfId="23996"/>
    <cellStyle name="20% - Accent3 4 10" xfId="23997"/>
    <cellStyle name="20% - Accent3 4 11" xfId="23998"/>
    <cellStyle name="20% - Accent3 4 12" xfId="23999"/>
    <cellStyle name="20% - Accent3 4 13" xfId="24000"/>
    <cellStyle name="20% - Accent3 4 14" xfId="24001"/>
    <cellStyle name="20% - Accent3 4 15" xfId="24002"/>
    <cellStyle name="20% - Accent3 4 16" xfId="24003"/>
    <cellStyle name="20% - Accent3 4 2" xfId="24004"/>
    <cellStyle name="20% - Accent3 4 3" xfId="24005"/>
    <cellStyle name="20% - Accent3 4 4" xfId="24006"/>
    <cellStyle name="20% - Accent3 4 5" xfId="24007"/>
    <cellStyle name="20% - Accent3 4 6" xfId="24008"/>
    <cellStyle name="20% - Accent3 4 7" xfId="24009"/>
    <cellStyle name="20% - Accent3 4 8" xfId="24010"/>
    <cellStyle name="20% - Accent3 4 9" xfId="24011"/>
    <cellStyle name="20% - Accent4 2" xfId="4"/>
    <cellStyle name="20% - Accent4 2 10" xfId="24012"/>
    <cellStyle name="20% - Accent4 2 11" xfId="24013"/>
    <cellStyle name="20% - Accent4 2 12" xfId="24014"/>
    <cellStyle name="20% - Accent4 2 13" xfId="24015"/>
    <cellStyle name="20% - Accent4 2 14" xfId="24016"/>
    <cellStyle name="20% - Accent4 2 15" xfId="24017"/>
    <cellStyle name="20% - Accent4 2 16" xfId="24018"/>
    <cellStyle name="20% - Accent4 2 17" xfId="24019"/>
    <cellStyle name="20% - Accent4 2 18" xfId="24020"/>
    <cellStyle name="20% - Accent4 2 19" xfId="24021"/>
    <cellStyle name="20% - Accent4 2 2" xfId="2696"/>
    <cellStyle name="20% - Accent4 2 2 2" xfId="2824"/>
    <cellStyle name="20% - Accent4 2 20" xfId="24022"/>
    <cellStyle name="20% - Accent4 2 21" xfId="24023"/>
    <cellStyle name="20% - Accent4 2 22" xfId="24024"/>
    <cellStyle name="20% - Accent4 2 23" xfId="24025"/>
    <cellStyle name="20% - Accent4 2 24" xfId="24026"/>
    <cellStyle name="20% - Accent4 2 3" xfId="2695"/>
    <cellStyle name="20% - Accent4 2 3 2" xfId="2825"/>
    <cellStyle name="20% - Accent4 2 4" xfId="2826"/>
    <cellStyle name="20% - Accent4 2 5" xfId="23122"/>
    <cellStyle name="20% - Accent4 2 6" xfId="24027"/>
    <cellStyle name="20% - Accent4 2 7" xfId="24028"/>
    <cellStyle name="20% - Accent4 2 8" xfId="24029"/>
    <cellStyle name="20% - Accent4 2 9" xfId="24030"/>
    <cellStyle name="20% - Accent4 3" xfId="24031"/>
    <cellStyle name="20% - Accent4 3 10" xfId="24032"/>
    <cellStyle name="20% - Accent4 3 11" xfId="24033"/>
    <cellStyle name="20% - Accent4 3 12" xfId="24034"/>
    <cellStyle name="20% - Accent4 3 13" xfId="24035"/>
    <cellStyle name="20% - Accent4 3 14" xfId="24036"/>
    <cellStyle name="20% - Accent4 3 15" xfId="24037"/>
    <cellStyle name="20% - Accent4 3 16" xfId="24038"/>
    <cellStyle name="20% - Accent4 3 17" xfId="24039"/>
    <cellStyle name="20% - Accent4 3 18" xfId="24040"/>
    <cellStyle name="20% - Accent4 3 19" xfId="24041"/>
    <cellStyle name="20% - Accent4 3 2" xfId="24042"/>
    <cellStyle name="20% - Accent4 3 3" xfId="24043"/>
    <cellStyle name="20% - Accent4 3 4" xfId="24044"/>
    <cellStyle name="20% - Accent4 3 5" xfId="24045"/>
    <cellStyle name="20% - Accent4 3 6" xfId="24046"/>
    <cellStyle name="20% - Accent4 3 7" xfId="24047"/>
    <cellStyle name="20% - Accent4 3 8" xfId="24048"/>
    <cellStyle name="20% - Accent4 3 9" xfId="24049"/>
    <cellStyle name="20% - Accent4 4" xfId="24050"/>
    <cellStyle name="20% - Accent4 4 10" xfId="24051"/>
    <cellStyle name="20% - Accent4 4 11" xfId="24052"/>
    <cellStyle name="20% - Accent4 4 12" xfId="24053"/>
    <cellStyle name="20% - Accent4 4 13" xfId="24054"/>
    <cellStyle name="20% - Accent4 4 14" xfId="24055"/>
    <cellStyle name="20% - Accent4 4 15" xfId="24056"/>
    <cellStyle name="20% - Accent4 4 16" xfId="24057"/>
    <cellStyle name="20% - Accent4 4 2" xfId="24058"/>
    <cellStyle name="20% - Accent4 4 3" xfId="24059"/>
    <cellStyle name="20% - Accent4 4 4" xfId="24060"/>
    <cellStyle name="20% - Accent4 4 5" xfId="24061"/>
    <cellStyle name="20% - Accent4 4 6" xfId="24062"/>
    <cellStyle name="20% - Accent4 4 7" xfId="24063"/>
    <cellStyle name="20% - Accent4 4 8" xfId="24064"/>
    <cellStyle name="20% - Accent4 4 9" xfId="24065"/>
    <cellStyle name="20% - Accent5 2" xfId="5"/>
    <cellStyle name="20% - Accent5 2 10" xfId="24066"/>
    <cellStyle name="20% - Accent5 2 11" xfId="24067"/>
    <cellStyle name="20% - Accent5 2 12" xfId="24068"/>
    <cellStyle name="20% - Accent5 2 13" xfId="24069"/>
    <cellStyle name="20% - Accent5 2 14" xfId="24070"/>
    <cellStyle name="20% - Accent5 2 15" xfId="24071"/>
    <cellStyle name="20% - Accent5 2 16" xfId="24072"/>
    <cellStyle name="20% - Accent5 2 17" xfId="24073"/>
    <cellStyle name="20% - Accent5 2 18" xfId="24074"/>
    <cellStyle name="20% - Accent5 2 19" xfId="24075"/>
    <cellStyle name="20% - Accent5 2 2" xfId="2698"/>
    <cellStyle name="20% - Accent5 2 2 2" xfId="2827"/>
    <cellStyle name="20% - Accent5 2 20" xfId="24076"/>
    <cellStyle name="20% - Accent5 2 21" xfId="24077"/>
    <cellStyle name="20% - Accent5 2 22" xfId="24078"/>
    <cellStyle name="20% - Accent5 2 23" xfId="24079"/>
    <cellStyle name="20% - Accent5 2 24" xfId="24080"/>
    <cellStyle name="20% - Accent5 2 3" xfId="2697"/>
    <cellStyle name="20% - Accent5 2 3 2" xfId="2828"/>
    <cellStyle name="20% - Accent5 2 4" xfId="2829"/>
    <cellStyle name="20% - Accent5 2 5" xfId="23123"/>
    <cellStyle name="20% - Accent5 2 6" xfId="24081"/>
    <cellStyle name="20% - Accent5 2 7" xfId="24082"/>
    <cellStyle name="20% - Accent5 2 8" xfId="24083"/>
    <cellStyle name="20% - Accent5 2 9" xfId="24084"/>
    <cellStyle name="20% - Accent5 3" xfId="24085"/>
    <cellStyle name="20% - Accent5 3 10" xfId="24086"/>
    <cellStyle name="20% - Accent5 3 11" xfId="24087"/>
    <cellStyle name="20% - Accent5 3 12" xfId="24088"/>
    <cellStyle name="20% - Accent5 3 13" xfId="24089"/>
    <cellStyle name="20% - Accent5 3 14" xfId="24090"/>
    <cellStyle name="20% - Accent5 3 15" xfId="24091"/>
    <cellStyle name="20% - Accent5 3 16" xfId="24092"/>
    <cellStyle name="20% - Accent5 3 17" xfId="24093"/>
    <cellStyle name="20% - Accent5 3 18" xfId="24094"/>
    <cellStyle name="20% - Accent5 3 19" xfId="24095"/>
    <cellStyle name="20% - Accent5 3 2" xfId="24096"/>
    <cellStyle name="20% - Accent5 3 3" xfId="24097"/>
    <cellStyle name="20% - Accent5 3 4" xfId="24098"/>
    <cellStyle name="20% - Accent5 3 5" xfId="24099"/>
    <cellStyle name="20% - Accent5 3 6" xfId="24100"/>
    <cellStyle name="20% - Accent5 3 7" xfId="24101"/>
    <cellStyle name="20% - Accent5 3 8" xfId="24102"/>
    <cellStyle name="20% - Accent5 3 9" xfId="24103"/>
    <cellStyle name="20% - Accent5 4" xfId="24104"/>
    <cellStyle name="20% - Accent5 4 10" xfId="24105"/>
    <cellStyle name="20% - Accent5 4 11" xfId="24106"/>
    <cellStyle name="20% - Accent5 4 12" xfId="24107"/>
    <cellStyle name="20% - Accent5 4 13" xfId="24108"/>
    <cellStyle name="20% - Accent5 4 14" xfId="24109"/>
    <cellStyle name="20% - Accent5 4 15" xfId="24110"/>
    <cellStyle name="20% - Accent5 4 16" xfId="24111"/>
    <cellStyle name="20% - Accent5 4 2" xfId="24112"/>
    <cellStyle name="20% - Accent5 4 3" xfId="24113"/>
    <cellStyle name="20% - Accent5 4 4" xfId="24114"/>
    <cellStyle name="20% - Accent5 4 5" xfId="24115"/>
    <cellStyle name="20% - Accent5 4 6" xfId="24116"/>
    <cellStyle name="20% - Accent5 4 7" xfId="24117"/>
    <cellStyle name="20% - Accent5 4 8" xfId="24118"/>
    <cellStyle name="20% - Accent5 4 9" xfId="24119"/>
    <cellStyle name="20% - Accent6 2" xfId="6"/>
    <cellStyle name="20% - Accent6 2 10" xfId="24120"/>
    <cellStyle name="20% - Accent6 2 11" xfId="24121"/>
    <cellStyle name="20% - Accent6 2 12" xfId="24122"/>
    <cellStyle name="20% - Accent6 2 13" xfId="24123"/>
    <cellStyle name="20% - Accent6 2 14" xfId="24124"/>
    <cellStyle name="20% - Accent6 2 15" xfId="24125"/>
    <cellStyle name="20% - Accent6 2 16" xfId="24126"/>
    <cellStyle name="20% - Accent6 2 17" xfId="24127"/>
    <cellStyle name="20% - Accent6 2 18" xfId="24128"/>
    <cellStyle name="20% - Accent6 2 19" xfId="24129"/>
    <cellStyle name="20% - Accent6 2 2" xfId="2700"/>
    <cellStyle name="20% - Accent6 2 2 2" xfId="2830"/>
    <cellStyle name="20% - Accent6 2 20" xfId="24130"/>
    <cellStyle name="20% - Accent6 2 21" xfId="24131"/>
    <cellStyle name="20% - Accent6 2 22" xfId="24132"/>
    <cellStyle name="20% - Accent6 2 23" xfId="24133"/>
    <cellStyle name="20% - Accent6 2 24" xfId="24134"/>
    <cellStyle name="20% - Accent6 2 3" xfId="2699"/>
    <cellStyle name="20% - Accent6 2 3 2" xfId="2831"/>
    <cellStyle name="20% - Accent6 2 4" xfId="2832"/>
    <cellStyle name="20% - Accent6 2 5" xfId="23124"/>
    <cellStyle name="20% - Accent6 2 6" xfId="24135"/>
    <cellStyle name="20% - Accent6 2 7" xfId="24136"/>
    <cellStyle name="20% - Accent6 2 8" xfId="24137"/>
    <cellStyle name="20% - Accent6 2 9" xfId="24138"/>
    <cellStyle name="20% - Accent6 3" xfId="2701"/>
    <cellStyle name="20% - Accent6 3 10" xfId="24139"/>
    <cellStyle name="20% - Accent6 3 11" xfId="24140"/>
    <cellStyle name="20% - Accent6 3 12" xfId="24141"/>
    <cellStyle name="20% - Accent6 3 13" xfId="24142"/>
    <cellStyle name="20% - Accent6 3 14" xfId="24143"/>
    <cellStyle name="20% - Accent6 3 15" xfId="24144"/>
    <cellStyle name="20% - Accent6 3 16" xfId="24145"/>
    <cellStyle name="20% - Accent6 3 17" xfId="24146"/>
    <cellStyle name="20% - Accent6 3 18" xfId="24147"/>
    <cellStyle name="20% - Accent6 3 19" xfId="24148"/>
    <cellStyle name="20% - Accent6 3 2" xfId="24149"/>
    <cellStyle name="20% - Accent6 3 3" xfId="24150"/>
    <cellStyle name="20% - Accent6 3 4" xfId="24151"/>
    <cellStyle name="20% - Accent6 3 5" xfId="24152"/>
    <cellStyle name="20% - Accent6 3 6" xfId="24153"/>
    <cellStyle name="20% - Accent6 3 7" xfId="24154"/>
    <cellStyle name="20% - Accent6 3 8" xfId="24155"/>
    <cellStyle name="20% - Accent6 3 9" xfId="24156"/>
    <cellStyle name="20% - Accent6 4" xfId="24157"/>
    <cellStyle name="20% - Accent6 4 10" xfId="24158"/>
    <cellStyle name="20% - Accent6 4 11" xfId="24159"/>
    <cellStyle name="20% - Accent6 4 12" xfId="24160"/>
    <cellStyle name="20% - Accent6 4 13" xfId="24161"/>
    <cellStyle name="20% - Accent6 4 14" xfId="24162"/>
    <cellStyle name="20% - Accent6 4 15" xfId="24163"/>
    <cellStyle name="20% - Accent6 4 16" xfId="24164"/>
    <cellStyle name="20% - Accent6 4 2" xfId="24165"/>
    <cellStyle name="20% - Accent6 4 3" xfId="24166"/>
    <cellStyle name="20% - Accent6 4 4" xfId="24167"/>
    <cellStyle name="20% - Accent6 4 5" xfId="24168"/>
    <cellStyle name="20% - Accent6 4 6" xfId="24169"/>
    <cellStyle name="20% - Accent6 4 7" xfId="24170"/>
    <cellStyle name="20% - Accent6 4 8" xfId="24171"/>
    <cellStyle name="20% - Accent6 4 9" xfId="24172"/>
    <cellStyle name="40% - Accent1 2" xfId="7"/>
    <cellStyle name="40% - Accent1 2 10" xfId="24173"/>
    <cellStyle name="40% - Accent1 2 11" xfId="24174"/>
    <cellStyle name="40% - Accent1 2 12" xfId="24175"/>
    <cellStyle name="40% - Accent1 2 13" xfId="24176"/>
    <cellStyle name="40% - Accent1 2 14" xfId="24177"/>
    <cellStyle name="40% - Accent1 2 15" xfId="24178"/>
    <cellStyle name="40% - Accent1 2 16" xfId="24179"/>
    <cellStyle name="40% - Accent1 2 17" xfId="24180"/>
    <cellStyle name="40% - Accent1 2 18" xfId="24181"/>
    <cellStyle name="40% - Accent1 2 19" xfId="24182"/>
    <cellStyle name="40% - Accent1 2 2" xfId="2703"/>
    <cellStyle name="40% - Accent1 2 2 2" xfId="2833"/>
    <cellStyle name="40% - Accent1 2 20" xfId="24183"/>
    <cellStyle name="40% - Accent1 2 21" xfId="24184"/>
    <cellStyle name="40% - Accent1 2 22" xfId="24185"/>
    <cellStyle name="40% - Accent1 2 23" xfId="24186"/>
    <cellStyle name="40% - Accent1 2 24" xfId="24187"/>
    <cellStyle name="40% - Accent1 2 3" xfId="2702"/>
    <cellStyle name="40% - Accent1 2 3 2" xfId="2834"/>
    <cellStyle name="40% - Accent1 2 4" xfId="2835"/>
    <cellStyle name="40% - Accent1 2 5" xfId="23125"/>
    <cellStyle name="40% - Accent1 2 6" xfId="24188"/>
    <cellStyle name="40% - Accent1 2 7" xfId="24189"/>
    <cellStyle name="40% - Accent1 2 8" xfId="24190"/>
    <cellStyle name="40% - Accent1 2 9" xfId="24191"/>
    <cellStyle name="40% - Accent1 3" xfId="24192"/>
    <cellStyle name="40% - Accent1 3 10" xfId="24193"/>
    <cellStyle name="40% - Accent1 3 11" xfId="24194"/>
    <cellStyle name="40% - Accent1 3 12" xfId="24195"/>
    <cellStyle name="40% - Accent1 3 13" xfId="24196"/>
    <cellStyle name="40% - Accent1 3 14" xfId="24197"/>
    <cellStyle name="40% - Accent1 3 15" xfId="24198"/>
    <cellStyle name="40% - Accent1 3 16" xfId="24199"/>
    <cellStyle name="40% - Accent1 3 17" xfId="24200"/>
    <cellStyle name="40% - Accent1 3 18" xfId="24201"/>
    <cellStyle name="40% - Accent1 3 19" xfId="24202"/>
    <cellStyle name="40% - Accent1 3 2" xfId="24203"/>
    <cellStyle name="40% - Accent1 3 3" xfId="24204"/>
    <cellStyle name="40% - Accent1 3 4" xfId="24205"/>
    <cellStyle name="40% - Accent1 3 5" xfId="24206"/>
    <cellStyle name="40% - Accent1 3 6" xfId="24207"/>
    <cellStyle name="40% - Accent1 3 7" xfId="24208"/>
    <cellStyle name="40% - Accent1 3 8" xfId="24209"/>
    <cellStyle name="40% - Accent1 3 9" xfId="24210"/>
    <cellStyle name="40% - Accent1 4" xfId="24211"/>
    <cellStyle name="40% - Accent1 4 10" xfId="24212"/>
    <cellStyle name="40% - Accent1 4 11" xfId="24213"/>
    <cellStyle name="40% - Accent1 4 12" xfId="24214"/>
    <cellStyle name="40% - Accent1 4 13" xfId="24215"/>
    <cellStyle name="40% - Accent1 4 14" xfId="24216"/>
    <cellStyle name="40% - Accent1 4 15" xfId="24217"/>
    <cellStyle name="40% - Accent1 4 16" xfId="24218"/>
    <cellStyle name="40% - Accent1 4 2" xfId="24219"/>
    <cellStyle name="40% - Accent1 4 3" xfId="24220"/>
    <cellStyle name="40% - Accent1 4 4" xfId="24221"/>
    <cellStyle name="40% - Accent1 4 5" xfId="24222"/>
    <cellStyle name="40% - Accent1 4 6" xfId="24223"/>
    <cellStyle name="40% - Accent1 4 7" xfId="24224"/>
    <cellStyle name="40% - Accent1 4 8" xfId="24225"/>
    <cellStyle name="40% - Accent1 4 9" xfId="24226"/>
    <cellStyle name="40% - Accent2 2" xfId="8"/>
    <cellStyle name="40% - Accent2 2 10" xfId="24227"/>
    <cellStyle name="40% - Accent2 2 11" xfId="24228"/>
    <cellStyle name="40% - Accent2 2 12" xfId="24229"/>
    <cellStyle name="40% - Accent2 2 13" xfId="24230"/>
    <cellStyle name="40% - Accent2 2 14" xfId="24231"/>
    <cellStyle name="40% - Accent2 2 15" xfId="24232"/>
    <cellStyle name="40% - Accent2 2 16" xfId="24233"/>
    <cellStyle name="40% - Accent2 2 17" xfId="24234"/>
    <cellStyle name="40% - Accent2 2 18" xfId="24235"/>
    <cellStyle name="40% - Accent2 2 19" xfId="24236"/>
    <cellStyle name="40% - Accent2 2 2" xfId="2705"/>
    <cellStyle name="40% - Accent2 2 2 2" xfId="2836"/>
    <cellStyle name="40% - Accent2 2 20" xfId="24237"/>
    <cellStyle name="40% - Accent2 2 21" xfId="24238"/>
    <cellStyle name="40% - Accent2 2 22" xfId="24239"/>
    <cellStyle name="40% - Accent2 2 23" xfId="24240"/>
    <cellStyle name="40% - Accent2 2 24" xfId="24241"/>
    <cellStyle name="40% - Accent2 2 3" xfId="2704"/>
    <cellStyle name="40% - Accent2 2 3 2" xfId="2837"/>
    <cellStyle name="40% - Accent2 2 4" xfId="2838"/>
    <cellStyle name="40% - Accent2 2 5" xfId="23126"/>
    <cellStyle name="40% - Accent2 2 6" xfId="24242"/>
    <cellStyle name="40% - Accent2 2 7" xfId="24243"/>
    <cellStyle name="40% - Accent2 2 8" xfId="24244"/>
    <cellStyle name="40% - Accent2 2 9" xfId="24245"/>
    <cellStyle name="40% - Accent2 3" xfId="24246"/>
    <cellStyle name="40% - Accent2 3 10" xfId="24247"/>
    <cellStyle name="40% - Accent2 3 11" xfId="24248"/>
    <cellStyle name="40% - Accent2 3 12" xfId="24249"/>
    <cellStyle name="40% - Accent2 3 13" xfId="24250"/>
    <cellStyle name="40% - Accent2 3 14" xfId="24251"/>
    <cellStyle name="40% - Accent2 3 15" xfId="24252"/>
    <cellStyle name="40% - Accent2 3 16" xfId="24253"/>
    <cellStyle name="40% - Accent2 3 17" xfId="24254"/>
    <cellStyle name="40% - Accent2 3 18" xfId="24255"/>
    <cellStyle name="40% - Accent2 3 19" xfId="24256"/>
    <cellStyle name="40% - Accent2 3 2" xfId="24257"/>
    <cellStyle name="40% - Accent2 3 3" xfId="24258"/>
    <cellStyle name="40% - Accent2 3 4" xfId="24259"/>
    <cellStyle name="40% - Accent2 3 5" xfId="24260"/>
    <cellStyle name="40% - Accent2 3 6" xfId="24261"/>
    <cellStyle name="40% - Accent2 3 7" xfId="24262"/>
    <cellStyle name="40% - Accent2 3 8" xfId="24263"/>
    <cellStyle name="40% - Accent2 3 9" xfId="24264"/>
    <cellStyle name="40% - Accent2 4" xfId="24265"/>
    <cellStyle name="40% - Accent2 4 10" xfId="24266"/>
    <cellStyle name="40% - Accent2 4 11" xfId="24267"/>
    <cellStyle name="40% - Accent2 4 12" xfId="24268"/>
    <cellStyle name="40% - Accent2 4 13" xfId="24269"/>
    <cellStyle name="40% - Accent2 4 14" xfId="24270"/>
    <cellStyle name="40% - Accent2 4 15" xfId="24271"/>
    <cellStyle name="40% - Accent2 4 16" xfId="24272"/>
    <cellStyle name="40% - Accent2 4 2" xfId="24273"/>
    <cellStyle name="40% - Accent2 4 3" xfId="24274"/>
    <cellStyle name="40% - Accent2 4 4" xfId="24275"/>
    <cellStyle name="40% - Accent2 4 5" xfId="24276"/>
    <cellStyle name="40% - Accent2 4 6" xfId="24277"/>
    <cellStyle name="40% - Accent2 4 7" xfId="24278"/>
    <cellStyle name="40% - Accent2 4 8" xfId="24279"/>
    <cellStyle name="40% - Accent2 4 9" xfId="24280"/>
    <cellStyle name="40% - Accent3 2" xfId="9"/>
    <cellStyle name="40% - Accent3 2 10" xfId="24281"/>
    <cellStyle name="40% - Accent3 2 11" xfId="24282"/>
    <cellStyle name="40% - Accent3 2 12" xfId="24283"/>
    <cellStyle name="40% - Accent3 2 13" xfId="24284"/>
    <cellStyle name="40% - Accent3 2 14" xfId="24285"/>
    <cellStyle name="40% - Accent3 2 15" xfId="24286"/>
    <cellStyle name="40% - Accent3 2 16" xfId="24287"/>
    <cellStyle name="40% - Accent3 2 17" xfId="24288"/>
    <cellStyle name="40% - Accent3 2 18" xfId="24289"/>
    <cellStyle name="40% - Accent3 2 19" xfId="24290"/>
    <cellStyle name="40% - Accent3 2 2" xfId="2707"/>
    <cellStyle name="40% - Accent3 2 2 2" xfId="2839"/>
    <cellStyle name="40% - Accent3 2 20" xfId="24291"/>
    <cellStyle name="40% - Accent3 2 21" xfId="24292"/>
    <cellStyle name="40% - Accent3 2 22" xfId="24293"/>
    <cellStyle name="40% - Accent3 2 23" xfId="24294"/>
    <cellStyle name="40% - Accent3 2 24" xfId="24295"/>
    <cellStyle name="40% - Accent3 2 3" xfId="2706"/>
    <cellStyle name="40% - Accent3 2 3 2" xfId="2840"/>
    <cellStyle name="40% - Accent3 2 4" xfId="2841"/>
    <cellStyle name="40% - Accent3 2 5" xfId="23127"/>
    <cellStyle name="40% - Accent3 2 6" xfId="24296"/>
    <cellStyle name="40% - Accent3 2 7" xfId="24297"/>
    <cellStyle name="40% - Accent3 2 8" xfId="24298"/>
    <cellStyle name="40% - Accent3 2 9" xfId="24299"/>
    <cellStyle name="40% - Accent3 3" xfId="24300"/>
    <cellStyle name="40% - Accent3 3 10" xfId="24301"/>
    <cellStyle name="40% - Accent3 3 11" xfId="24302"/>
    <cellStyle name="40% - Accent3 3 12" xfId="24303"/>
    <cellStyle name="40% - Accent3 3 13" xfId="24304"/>
    <cellStyle name="40% - Accent3 3 14" xfId="24305"/>
    <cellStyle name="40% - Accent3 3 15" xfId="24306"/>
    <cellStyle name="40% - Accent3 3 16" xfId="24307"/>
    <cellStyle name="40% - Accent3 3 17" xfId="24308"/>
    <cellStyle name="40% - Accent3 3 18" xfId="24309"/>
    <cellStyle name="40% - Accent3 3 19" xfId="24310"/>
    <cellStyle name="40% - Accent3 3 2" xfId="24311"/>
    <cellStyle name="40% - Accent3 3 3" xfId="24312"/>
    <cellStyle name="40% - Accent3 3 4" xfId="24313"/>
    <cellStyle name="40% - Accent3 3 5" xfId="24314"/>
    <cellStyle name="40% - Accent3 3 6" xfId="24315"/>
    <cellStyle name="40% - Accent3 3 7" xfId="24316"/>
    <cellStyle name="40% - Accent3 3 8" xfId="24317"/>
    <cellStyle name="40% - Accent3 3 9" xfId="24318"/>
    <cellStyle name="40% - Accent3 4" xfId="24319"/>
    <cellStyle name="40% - Accent3 4 10" xfId="24320"/>
    <cellStyle name="40% - Accent3 4 11" xfId="24321"/>
    <cellStyle name="40% - Accent3 4 12" xfId="24322"/>
    <cellStyle name="40% - Accent3 4 13" xfId="24323"/>
    <cellStyle name="40% - Accent3 4 14" xfId="24324"/>
    <cellStyle name="40% - Accent3 4 15" xfId="24325"/>
    <cellStyle name="40% - Accent3 4 16" xfId="24326"/>
    <cellStyle name="40% - Accent3 4 2" xfId="24327"/>
    <cellStyle name="40% - Accent3 4 3" xfId="24328"/>
    <cellStyle name="40% - Accent3 4 4" xfId="24329"/>
    <cellStyle name="40% - Accent3 4 5" xfId="24330"/>
    <cellStyle name="40% - Accent3 4 6" xfId="24331"/>
    <cellStyle name="40% - Accent3 4 7" xfId="24332"/>
    <cellStyle name="40% - Accent3 4 8" xfId="24333"/>
    <cellStyle name="40% - Accent3 4 9" xfId="24334"/>
    <cellStyle name="40% - Accent4 2" xfId="10"/>
    <cellStyle name="40% - Accent4 2 10" xfId="24335"/>
    <cellStyle name="40% - Accent4 2 11" xfId="24336"/>
    <cellStyle name="40% - Accent4 2 12" xfId="24337"/>
    <cellStyle name="40% - Accent4 2 13" xfId="24338"/>
    <cellStyle name="40% - Accent4 2 14" xfId="24339"/>
    <cellStyle name="40% - Accent4 2 15" xfId="24340"/>
    <cellStyle name="40% - Accent4 2 16" xfId="24341"/>
    <cellStyle name="40% - Accent4 2 17" xfId="24342"/>
    <cellStyle name="40% - Accent4 2 18" xfId="24343"/>
    <cellStyle name="40% - Accent4 2 19" xfId="24344"/>
    <cellStyle name="40% - Accent4 2 2" xfId="2709"/>
    <cellStyle name="40% - Accent4 2 2 2" xfId="2842"/>
    <cellStyle name="40% - Accent4 2 20" xfId="24345"/>
    <cellStyle name="40% - Accent4 2 21" xfId="24346"/>
    <cellStyle name="40% - Accent4 2 22" xfId="24347"/>
    <cellStyle name="40% - Accent4 2 23" xfId="24348"/>
    <cellStyle name="40% - Accent4 2 24" xfId="24349"/>
    <cellStyle name="40% - Accent4 2 3" xfId="2708"/>
    <cellStyle name="40% - Accent4 2 3 2" xfId="2843"/>
    <cellStyle name="40% - Accent4 2 4" xfId="2844"/>
    <cellStyle name="40% - Accent4 2 5" xfId="23128"/>
    <cellStyle name="40% - Accent4 2 6" xfId="24350"/>
    <cellStyle name="40% - Accent4 2 7" xfId="24351"/>
    <cellStyle name="40% - Accent4 2 8" xfId="24352"/>
    <cellStyle name="40% - Accent4 2 9" xfId="24353"/>
    <cellStyle name="40% - Accent4 3" xfId="24354"/>
    <cellStyle name="40% - Accent4 3 10" xfId="24355"/>
    <cellStyle name="40% - Accent4 3 11" xfId="24356"/>
    <cellStyle name="40% - Accent4 3 12" xfId="24357"/>
    <cellStyle name="40% - Accent4 3 13" xfId="24358"/>
    <cellStyle name="40% - Accent4 3 14" xfId="24359"/>
    <cellStyle name="40% - Accent4 3 15" xfId="24360"/>
    <cellStyle name="40% - Accent4 3 16" xfId="24361"/>
    <cellStyle name="40% - Accent4 3 17" xfId="24362"/>
    <cellStyle name="40% - Accent4 3 18" xfId="24363"/>
    <cellStyle name="40% - Accent4 3 19" xfId="24364"/>
    <cellStyle name="40% - Accent4 3 2" xfId="24365"/>
    <cellStyle name="40% - Accent4 3 3" xfId="24366"/>
    <cellStyle name="40% - Accent4 3 4" xfId="24367"/>
    <cellStyle name="40% - Accent4 3 5" xfId="24368"/>
    <cellStyle name="40% - Accent4 3 6" xfId="24369"/>
    <cellStyle name="40% - Accent4 3 7" xfId="24370"/>
    <cellStyle name="40% - Accent4 3 8" xfId="24371"/>
    <cellStyle name="40% - Accent4 3 9" xfId="24372"/>
    <cellStyle name="40% - Accent4 4" xfId="24373"/>
    <cellStyle name="40% - Accent4 4 10" xfId="24374"/>
    <cellStyle name="40% - Accent4 4 11" xfId="24375"/>
    <cellStyle name="40% - Accent4 4 12" xfId="24376"/>
    <cellStyle name="40% - Accent4 4 13" xfId="24377"/>
    <cellStyle name="40% - Accent4 4 14" xfId="24378"/>
    <cellStyle name="40% - Accent4 4 15" xfId="24379"/>
    <cellStyle name="40% - Accent4 4 16" xfId="24380"/>
    <cellStyle name="40% - Accent4 4 2" xfId="24381"/>
    <cellStyle name="40% - Accent4 4 3" xfId="24382"/>
    <cellStyle name="40% - Accent4 4 4" xfId="24383"/>
    <cellStyle name="40% - Accent4 4 5" xfId="24384"/>
    <cellStyle name="40% - Accent4 4 6" xfId="24385"/>
    <cellStyle name="40% - Accent4 4 7" xfId="24386"/>
    <cellStyle name="40% - Accent4 4 8" xfId="24387"/>
    <cellStyle name="40% - Accent4 4 9" xfId="24388"/>
    <cellStyle name="40% - Accent5 2" xfId="11"/>
    <cellStyle name="40% - Accent5 2 10" xfId="24389"/>
    <cellStyle name="40% - Accent5 2 11" xfId="24390"/>
    <cellStyle name="40% - Accent5 2 12" xfId="24391"/>
    <cellStyle name="40% - Accent5 2 13" xfId="24392"/>
    <cellStyle name="40% - Accent5 2 14" xfId="24393"/>
    <cellStyle name="40% - Accent5 2 15" xfId="24394"/>
    <cellStyle name="40% - Accent5 2 16" xfId="24395"/>
    <cellStyle name="40% - Accent5 2 17" xfId="24396"/>
    <cellStyle name="40% - Accent5 2 18" xfId="24397"/>
    <cellStyle name="40% - Accent5 2 19" xfId="24398"/>
    <cellStyle name="40% - Accent5 2 2" xfId="2711"/>
    <cellStyle name="40% - Accent5 2 2 2" xfId="2845"/>
    <cellStyle name="40% - Accent5 2 20" xfId="24399"/>
    <cellStyle name="40% - Accent5 2 21" xfId="24400"/>
    <cellStyle name="40% - Accent5 2 22" xfId="24401"/>
    <cellStyle name="40% - Accent5 2 23" xfId="24402"/>
    <cellStyle name="40% - Accent5 2 24" xfId="24403"/>
    <cellStyle name="40% - Accent5 2 3" xfId="2710"/>
    <cellStyle name="40% - Accent5 2 3 2" xfId="2846"/>
    <cellStyle name="40% - Accent5 2 4" xfId="2847"/>
    <cellStyle name="40% - Accent5 2 5" xfId="23129"/>
    <cellStyle name="40% - Accent5 2 6" xfId="24404"/>
    <cellStyle name="40% - Accent5 2 7" xfId="24405"/>
    <cellStyle name="40% - Accent5 2 8" xfId="24406"/>
    <cellStyle name="40% - Accent5 2 9" xfId="24407"/>
    <cellStyle name="40% - Accent5 3" xfId="24408"/>
    <cellStyle name="40% - Accent5 3 10" xfId="24409"/>
    <cellStyle name="40% - Accent5 3 11" xfId="24410"/>
    <cellStyle name="40% - Accent5 3 12" xfId="24411"/>
    <cellStyle name="40% - Accent5 3 13" xfId="24412"/>
    <cellStyle name="40% - Accent5 3 14" xfId="24413"/>
    <cellStyle name="40% - Accent5 3 15" xfId="24414"/>
    <cellStyle name="40% - Accent5 3 16" xfId="24415"/>
    <cellStyle name="40% - Accent5 3 17" xfId="24416"/>
    <cellStyle name="40% - Accent5 3 18" xfId="24417"/>
    <cellStyle name="40% - Accent5 3 19" xfId="24418"/>
    <cellStyle name="40% - Accent5 3 2" xfId="24419"/>
    <cellStyle name="40% - Accent5 3 3" xfId="24420"/>
    <cellStyle name="40% - Accent5 3 4" xfId="24421"/>
    <cellStyle name="40% - Accent5 3 5" xfId="24422"/>
    <cellStyle name="40% - Accent5 3 6" xfId="24423"/>
    <cellStyle name="40% - Accent5 3 7" xfId="24424"/>
    <cellStyle name="40% - Accent5 3 8" xfId="24425"/>
    <cellStyle name="40% - Accent5 3 9" xfId="24426"/>
    <cellStyle name="40% - Accent5 4" xfId="24427"/>
    <cellStyle name="40% - Accent5 4 10" xfId="24428"/>
    <cellStyle name="40% - Accent5 4 11" xfId="24429"/>
    <cellStyle name="40% - Accent5 4 12" xfId="24430"/>
    <cellStyle name="40% - Accent5 4 13" xfId="24431"/>
    <cellStyle name="40% - Accent5 4 14" xfId="24432"/>
    <cellStyle name="40% - Accent5 4 15" xfId="24433"/>
    <cellStyle name="40% - Accent5 4 16" xfId="24434"/>
    <cellStyle name="40% - Accent5 4 2" xfId="24435"/>
    <cellStyle name="40% - Accent5 4 3" xfId="24436"/>
    <cellStyle name="40% - Accent5 4 4" xfId="24437"/>
    <cellStyle name="40% - Accent5 4 5" xfId="24438"/>
    <cellStyle name="40% - Accent5 4 6" xfId="24439"/>
    <cellStyle name="40% - Accent5 4 7" xfId="24440"/>
    <cellStyle name="40% - Accent5 4 8" xfId="24441"/>
    <cellStyle name="40% - Accent5 4 9" xfId="24442"/>
    <cellStyle name="40% - Accent6 2" xfId="12"/>
    <cellStyle name="40% - Accent6 2 10" xfId="24443"/>
    <cellStyle name="40% - Accent6 2 11" xfId="24444"/>
    <cellStyle name="40% - Accent6 2 12" xfId="24445"/>
    <cellStyle name="40% - Accent6 2 13" xfId="24446"/>
    <cellStyle name="40% - Accent6 2 14" xfId="24447"/>
    <cellStyle name="40% - Accent6 2 15" xfId="24448"/>
    <cellStyle name="40% - Accent6 2 16" xfId="24449"/>
    <cellStyle name="40% - Accent6 2 17" xfId="24450"/>
    <cellStyle name="40% - Accent6 2 18" xfId="24451"/>
    <cellStyle name="40% - Accent6 2 19" xfId="24452"/>
    <cellStyle name="40% - Accent6 2 2" xfId="2713"/>
    <cellStyle name="40% - Accent6 2 2 2" xfId="2848"/>
    <cellStyle name="40% - Accent6 2 20" xfId="24453"/>
    <cellStyle name="40% - Accent6 2 21" xfId="24454"/>
    <cellStyle name="40% - Accent6 2 22" xfId="24455"/>
    <cellStyle name="40% - Accent6 2 23" xfId="24456"/>
    <cellStyle name="40% - Accent6 2 24" xfId="24457"/>
    <cellStyle name="40% - Accent6 2 3" xfId="2712"/>
    <cellStyle name="40% - Accent6 2 3 2" xfId="2849"/>
    <cellStyle name="40% - Accent6 2 4" xfId="2850"/>
    <cellStyle name="40% - Accent6 2 5" xfId="23130"/>
    <cellStyle name="40% - Accent6 2 6" xfId="24458"/>
    <cellStyle name="40% - Accent6 2 7" xfId="24459"/>
    <cellStyle name="40% - Accent6 2 8" xfId="24460"/>
    <cellStyle name="40% - Accent6 2 9" xfId="24461"/>
    <cellStyle name="40% - Accent6 3" xfId="24462"/>
    <cellStyle name="40% - Accent6 3 10" xfId="24463"/>
    <cellStyle name="40% - Accent6 3 11" xfId="24464"/>
    <cellStyle name="40% - Accent6 3 12" xfId="24465"/>
    <cellStyle name="40% - Accent6 3 13" xfId="24466"/>
    <cellStyle name="40% - Accent6 3 14" xfId="24467"/>
    <cellStyle name="40% - Accent6 3 15" xfId="24468"/>
    <cellStyle name="40% - Accent6 3 16" xfId="24469"/>
    <cellStyle name="40% - Accent6 3 17" xfId="24470"/>
    <cellStyle name="40% - Accent6 3 18" xfId="24471"/>
    <cellStyle name="40% - Accent6 3 19" xfId="24472"/>
    <cellStyle name="40% - Accent6 3 2" xfId="24473"/>
    <cellStyle name="40% - Accent6 3 3" xfId="24474"/>
    <cellStyle name="40% - Accent6 3 4" xfId="24475"/>
    <cellStyle name="40% - Accent6 3 5" xfId="24476"/>
    <cellStyle name="40% - Accent6 3 6" xfId="24477"/>
    <cellStyle name="40% - Accent6 3 7" xfId="24478"/>
    <cellStyle name="40% - Accent6 3 8" xfId="24479"/>
    <cellStyle name="40% - Accent6 3 9" xfId="24480"/>
    <cellStyle name="40% - Accent6 4" xfId="24481"/>
    <cellStyle name="40% - Accent6 4 10" xfId="24482"/>
    <cellStyle name="40% - Accent6 4 11" xfId="24483"/>
    <cellStyle name="40% - Accent6 4 12" xfId="24484"/>
    <cellStyle name="40% - Accent6 4 13" xfId="24485"/>
    <cellStyle name="40% - Accent6 4 14" xfId="24486"/>
    <cellStyle name="40% - Accent6 4 15" xfId="24487"/>
    <cellStyle name="40% - Accent6 4 16" xfId="24488"/>
    <cellStyle name="40% - Accent6 4 2" xfId="24489"/>
    <cellStyle name="40% - Accent6 4 3" xfId="24490"/>
    <cellStyle name="40% - Accent6 4 4" xfId="24491"/>
    <cellStyle name="40% - Accent6 4 5" xfId="24492"/>
    <cellStyle name="40% - Accent6 4 6" xfId="24493"/>
    <cellStyle name="40% - Accent6 4 7" xfId="24494"/>
    <cellStyle name="40% - Accent6 4 8" xfId="24495"/>
    <cellStyle name="40% - Accent6 4 9" xfId="24496"/>
    <cellStyle name="40% - Naglasak1" xfId="23131"/>
    <cellStyle name="60% - Accent1 2" xfId="13"/>
    <cellStyle name="60% - Accent1 2 2" xfId="2714"/>
    <cellStyle name="60% - Accent1 2 2 2" xfId="2851"/>
    <cellStyle name="60% - Accent1 2 3" xfId="2852"/>
    <cellStyle name="60% - Accent1 2 4" xfId="2853"/>
    <cellStyle name="60% - Accent1 3" xfId="24497"/>
    <cellStyle name="60% - Accent1 3 10" xfId="24498"/>
    <cellStyle name="60% - Accent1 3 11" xfId="24499"/>
    <cellStyle name="60% - Accent1 3 12" xfId="24500"/>
    <cellStyle name="60% - Accent1 3 13" xfId="24501"/>
    <cellStyle name="60% - Accent1 3 14" xfId="24502"/>
    <cellStyle name="60% - Accent1 3 15" xfId="24503"/>
    <cellStyle name="60% - Accent1 3 16" xfId="24504"/>
    <cellStyle name="60% - Accent1 3 17" xfId="24505"/>
    <cellStyle name="60% - Accent1 3 18" xfId="24506"/>
    <cellStyle name="60% - Accent1 3 19" xfId="24507"/>
    <cellStyle name="60% - Accent1 3 2" xfId="24508"/>
    <cellStyle name="60% - Accent1 3 3" xfId="24509"/>
    <cellStyle name="60% - Accent1 3 4" xfId="24510"/>
    <cellStyle name="60% - Accent1 3 5" xfId="24511"/>
    <cellStyle name="60% - Accent1 3 6" xfId="24512"/>
    <cellStyle name="60% - Accent1 3 7" xfId="24513"/>
    <cellStyle name="60% - Accent1 3 8" xfId="24514"/>
    <cellStyle name="60% - Accent1 3 9" xfId="24515"/>
    <cellStyle name="60% - Accent1 4" xfId="24516"/>
    <cellStyle name="60% - Accent1 4 10" xfId="24517"/>
    <cellStyle name="60% - Accent1 4 11" xfId="24518"/>
    <cellStyle name="60% - Accent1 4 12" xfId="24519"/>
    <cellStyle name="60% - Accent1 4 13" xfId="24520"/>
    <cellStyle name="60% - Accent1 4 14" xfId="24521"/>
    <cellStyle name="60% - Accent1 4 15" xfId="24522"/>
    <cellStyle name="60% - Accent1 4 16" xfId="24523"/>
    <cellStyle name="60% - Accent1 4 2" xfId="24524"/>
    <cellStyle name="60% - Accent1 4 3" xfId="24525"/>
    <cellStyle name="60% - Accent1 4 4" xfId="24526"/>
    <cellStyle name="60% - Accent1 4 5" xfId="24527"/>
    <cellStyle name="60% - Accent1 4 6" xfId="24528"/>
    <cellStyle name="60% - Accent1 4 7" xfId="24529"/>
    <cellStyle name="60% - Accent1 4 8" xfId="24530"/>
    <cellStyle name="60% - Accent1 4 9" xfId="24531"/>
    <cellStyle name="60% - Accent2 2" xfId="14"/>
    <cellStyle name="60% - Accent2 2 2" xfId="2715"/>
    <cellStyle name="60% - Accent2 2 2 2" xfId="2854"/>
    <cellStyle name="60% - Accent2 2 3" xfId="2855"/>
    <cellStyle name="60% - Accent2 2 4" xfId="2856"/>
    <cellStyle name="60% - Accent2 3" xfId="24532"/>
    <cellStyle name="60% - Accent2 3 10" xfId="24533"/>
    <cellStyle name="60% - Accent2 3 11" xfId="24534"/>
    <cellStyle name="60% - Accent2 3 12" xfId="24535"/>
    <cellStyle name="60% - Accent2 3 13" xfId="24536"/>
    <cellStyle name="60% - Accent2 3 14" xfId="24537"/>
    <cellStyle name="60% - Accent2 3 15" xfId="24538"/>
    <cellStyle name="60% - Accent2 3 16" xfId="24539"/>
    <cellStyle name="60% - Accent2 3 17" xfId="24540"/>
    <cellStyle name="60% - Accent2 3 18" xfId="24541"/>
    <cellStyle name="60% - Accent2 3 19" xfId="24542"/>
    <cellStyle name="60% - Accent2 3 2" xfId="24543"/>
    <cellStyle name="60% - Accent2 3 3" xfId="24544"/>
    <cellStyle name="60% - Accent2 3 4" xfId="24545"/>
    <cellStyle name="60% - Accent2 3 5" xfId="24546"/>
    <cellStyle name="60% - Accent2 3 6" xfId="24547"/>
    <cellStyle name="60% - Accent2 3 7" xfId="24548"/>
    <cellStyle name="60% - Accent2 3 8" xfId="24549"/>
    <cellStyle name="60% - Accent2 3 9" xfId="24550"/>
    <cellStyle name="60% - Accent2 4" xfId="24551"/>
    <cellStyle name="60% - Accent2 4 10" xfId="24552"/>
    <cellStyle name="60% - Accent2 4 11" xfId="24553"/>
    <cellStyle name="60% - Accent2 4 12" xfId="24554"/>
    <cellStyle name="60% - Accent2 4 13" xfId="24555"/>
    <cellStyle name="60% - Accent2 4 14" xfId="24556"/>
    <cellStyle name="60% - Accent2 4 15" xfId="24557"/>
    <cellStyle name="60% - Accent2 4 16" xfId="24558"/>
    <cellStyle name="60% - Accent2 4 2" xfId="24559"/>
    <cellStyle name="60% - Accent2 4 3" xfId="24560"/>
    <cellStyle name="60% - Accent2 4 4" xfId="24561"/>
    <cellStyle name="60% - Accent2 4 5" xfId="24562"/>
    <cellStyle name="60% - Accent2 4 6" xfId="24563"/>
    <cellStyle name="60% - Accent2 4 7" xfId="24564"/>
    <cellStyle name="60% - Accent2 4 8" xfId="24565"/>
    <cellStyle name="60% - Accent2 4 9" xfId="24566"/>
    <cellStyle name="60% - Accent3 2" xfId="15"/>
    <cellStyle name="60% - Accent3 2 2" xfId="2716"/>
    <cellStyle name="60% - Accent3 2 2 2" xfId="2857"/>
    <cellStyle name="60% - Accent3 2 3" xfId="2858"/>
    <cellStyle name="60% - Accent3 2 4" xfId="2859"/>
    <cellStyle name="60% - Accent3 3" xfId="24567"/>
    <cellStyle name="60% - Accent3 3 10" xfId="24568"/>
    <cellStyle name="60% - Accent3 3 11" xfId="24569"/>
    <cellStyle name="60% - Accent3 3 12" xfId="24570"/>
    <cellStyle name="60% - Accent3 3 13" xfId="24571"/>
    <cellStyle name="60% - Accent3 3 14" xfId="24572"/>
    <cellStyle name="60% - Accent3 3 15" xfId="24573"/>
    <cellStyle name="60% - Accent3 3 16" xfId="24574"/>
    <cellStyle name="60% - Accent3 3 17" xfId="24575"/>
    <cellStyle name="60% - Accent3 3 18" xfId="24576"/>
    <cellStyle name="60% - Accent3 3 19" xfId="24577"/>
    <cellStyle name="60% - Accent3 3 2" xfId="24578"/>
    <cellStyle name="60% - Accent3 3 3" xfId="24579"/>
    <cellStyle name="60% - Accent3 3 4" xfId="24580"/>
    <cellStyle name="60% - Accent3 3 5" xfId="24581"/>
    <cellStyle name="60% - Accent3 3 6" xfId="24582"/>
    <cellStyle name="60% - Accent3 3 7" xfId="24583"/>
    <cellStyle name="60% - Accent3 3 8" xfId="24584"/>
    <cellStyle name="60% - Accent3 3 9" xfId="24585"/>
    <cellStyle name="60% - Accent3 4" xfId="24586"/>
    <cellStyle name="60% - Accent3 4 10" xfId="24587"/>
    <cellStyle name="60% - Accent3 4 11" xfId="24588"/>
    <cellStyle name="60% - Accent3 4 12" xfId="24589"/>
    <cellStyle name="60% - Accent3 4 13" xfId="24590"/>
    <cellStyle name="60% - Accent3 4 14" xfId="24591"/>
    <cellStyle name="60% - Accent3 4 15" xfId="24592"/>
    <cellStyle name="60% - Accent3 4 16" xfId="24593"/>
    <cellStyle name="60% - Accent3 4 2" xfId="24594"/>
    <cellStyle name="60% - Accent3 4 3" xfId="24595"/>
    <cellStyle name="60% - Accent3 4 4" xfId="24596"/>
    <cellStyle name="60% - Accent3 4 5" xfId="24597"/>
    <cellStyle name="60% - Accent3 4 6" xfId="24598"/>
    <cellStyle name="60% - Accent3 4 7" xfId="24599"/>
    <cellStyle name="60% - Accent3 4 8" xfId="24600"/>
    <cellStyle name="60% - Accent3 4 9" xfId="24601"/>
    <cellStyle name="60% - Accent4 2" xfId="16"/>
    <cellStyle name="60% - Accent4 2 2" xfId="2717"/>
    <cellStyle name="60% - Accent4 2 2 2" xfId="2860"/>
    <cellStyle name="60% - Accent4 2 3" xfId="2861"/>
    <cellStyle name="60% - Accent4 2 4" xfId="2862"/>
    <cellStyle name="60% - Accent4 3" xfId="24602"/>
    <cellStyle name="60% - Accent4 3 10" xfId="24603"/>
    <cellStyle name="60% - Accent4 3 11" xfId="24604"/>
    <cellStyle name="60% - Accent4 3 12" xfId="24605"/>
    <cellStyle name="60% - Accent4 3 13" xfId="24606"/>
    <cellStyle name="60% - Accent4 3 14" xfId="24607"/>
    <cellStyle name="60% - Accent4 3 15" xfId="24608"/>
    <cellStyle name="60% - Accent4 3 16" xfId="24609"/>
    <cellStyle name="60% - Accent4 3 17" xfId="24610"/>
    <cellStyle name="60% - Accent4 3 18" xfId="24611"/>
    <cellStyle name="60% - Accent4 3 19" xfId="24612"/>
    <cellStyle name="60% - Accent4 3 2" xfId="24613"/>
    <cellStyle name="60% - Accent4 3 3" xfId="24614"/>
    <cellStyle name="60% - Accent4 3 4" xfId="24615"/>
    <cellStyle name="60% - Accent4 3 5" xfId="24616"/>
    <cellStyle name="60% - Accent4 3 6" xfId="24617"/>
    <cellStyle name="60% - Accent4 3 7" xfId="24618"/>
    <cellStyle name="60% - Accent4 3 8" xfId="24619"/>
    <cellStyle name="60% - Accent4 3 9" xfId="24620"/>
    <cellStyle name="60% - Accent4 4" xfId="24621"/>
    <cellStyle name="60% - Accent4 4 10" xfId="24622"/>
    <cellStyle name="60% - Accent4 4 11" xfId="24623"/>
    <cellStyle name="60% - Accent4 4 12" xfId="24624"/>
    <cellStyle name="60% - Accent4 4 13" xfId="24625"/>
    <cellStyle name="60% - Accent4 4 14" xfId="24626"/>
    <cellStyle name="60% - Accent4 4 15" xfId="24627"/>
    <cellStyle name="60% - Accent4 4 16" xfId="24628"/>
    <cellStyle name="60% - Accent4 4 2" xfId="24629"/>
    <cellStyle name="60% - Accent4 4 3" xfId="24630"/>
    <cellStyle name="60% - Accent4 4 4" xfId="24631"/>
    <cellStyle name="60% - Accent4 4 5" xfId="24632"/>
    <cellStyle name="60% - Accent4 4 6" xfId="24633"/>
    <cellStyle name="60% - Accent4 4 7" xfId="24634"/>
    <cellStyle name="60% - Accent4 4 8" xfId="24635"/>
    <cellStyle name="60% - Accent4 4 9" xfId="24636"/>
    <cellStyle name="60% - Accent5 2" xfId="17"/>
    <cellStyle name="60% - Accent5 2 2" xfId="2718"/>
    <cellStyle name="60% - Accent5 2 2 2" xfId="2863"/>
    <cellStyle name="60% - Accent5 2 3" xfId="2864"/>
    <cellStyle name="60% - Accent5 2 4" xfId="2865"/>
    <cellStyle name="60% - Accent5 3" xfId="24637"/>
    <cellStyle name="60% - Accent5 3 10" xfId="24638"/>
    <cellStyle name="60% - Accent5 3 11" xfId="24639"/>
    <cellStyle name="60% - Accent5 3 12" xfId="24640"/>
    <cellStyle name="60% - Accent5 3 13" xfId="24641"/>
    <cellStyle name="60% - Accent5 3 14" xfId="24642"/>
    <cellStyle name="60% - Accent5 3 15" xfId="24643"/>
    <cellStyle name="60% - Accent5 3 16" xfId="24644"/>
    <cellStyle name="60% - Accent5 3 17" xfId="24645"/>
    <cellStyle name="60% - Accent5 3 18" xfId="24646"/>
    <cellStyle name="60% - Accent5 3 19" xfId="24647"/>
    <cellStyle name="60% - Accent5 3 2" xfId="24648"/>
    <cellStyle name="60% - Accent5 3 3" xfId="24649"/>
    <cellStyle name="60% - Accent5 3 4" xfId="24650"/>
    <cellStyle name="60% - Accent5 3 5" xfId="24651"/>
    <cellStyle name="60% - Accent5 3 6" xfId="24652"/>
    <cellStyle name="60% - Accent5 3 7" xfId="24653"/>
    <cellStyle name="60% - Accent5 3 8" xfId="24654"/>
    <cellStyle name="60% - Accent5 3 9" xfId="24655"/>
    <cellStyle name="60% - Accent5 4" xfId="24656"/>
    <cellStyle name="60% - Accent5 4 10" xfId="24657"/>
    <cellStyle name="60% - Accent5 4 11" xfId="24658"/>
    <cellStyle name="60% - Accent5 4 12" xfId="24659"/>
    <cellStyle name="60% - Accent5 4 13" xfId="24660"/>
    <cellStyle name="60% - Accent5 4 14" xfId="24661"/>
    <cellStyle name="60% - Accent5 4 15" xfId="24662"/>
    <cellStyle name="60% - Accent5 4 16" xfId="24663"/>
    <cellStyle name="60% - Accent5 4 2" xfId="24664"/>
    <cellStyle name="60% - Accent5 4 3" xfId="24665"/>
    <cellStyle name="60% - Accent5 4 4" xfId="24666"/>
    <cellStyle name="60% - Accent5 4 5" xfId="24667"/>
    <cellStyle name="60% - Accent5 4 6" xfId="24668"/>
    <cellStyle name="60% - Accent5 4 7" xfId="24669"/>
    <cellStyle name="60% - Accent5 4 8" xfId="24670"/>
    <cellStyle name="60% - Accent5 4 9" xfId="24671"/>
    <cellStyle name="60% - Accent6 2" xfId="18"/>
    <cellStyle name="60% - Accent6 2 2" xfId="2719"/>
    <cellStyle name="60% - Accent6 2 2 2" xfId="2866"/>
    <cellStyle name="60% - Accent6 2 3" xfId="2867"/>
    <cellStyle name="60% - Accent6 2 4" xfId="2868"/>
    <cellStyle name="60% - Accent6 3" xfId="24672"/>
    <cellStyle name="60% - Accent6 3 10" xfId="24673"/>
    <cellStyle name="60% - Accent6 3 11" xfId="24674"/>
    <cellStyle name="60% - Accent6 3 12" xfId="24675"/>
    <cellStyle name="60% - Accent6 3 13" xfId="24676"/>
    <cellStyle name="60% - Accent6 3 14" xfId="24677"/>
    <cellStyle name="60% - Accent6 3 15" xfId="24678"/>
    <cellStyle name="60% - Accent6 3 16" xfId="24679"/>
    <cellStyle name="60% - Accent6 3 17" xfId="24680"/>
    <cellStyle name="60% - Accent6 3 18" xfId="24681"/>
    <cellStyle name="60% - Accent6 3 19" xfId="24682"/>
    <cellStyle name="60% - Accent6 3 2" xfId="24683"/>
    <cellStyle name="60% - Accent6 3 3" xfId="24684"/>
    <cellStyle name="60% - Accent6 3 4" xfId="24685"/>
    <cellStyle name="60% - Accent6 3 5" xfId="24686"/>
    <cellStyle name="60% - Accent6 3 6" xfId="24687"/>
    <cellStyle name="60% - Accent6 3 7" xfId="24688"/>
    <cellStyle name="60% - Accent6 3 8" xfId="24689"/>
    <cellStyle name="60% - Accent6 3 9" xfId="24690"/>
    <cellStyle name="60% - Accent6 4" xfId="24691"/>
    <cellStyle name="60% - Accent6 4 10" xfId="24692"/>
    <cellStyle name="60% - Accent6 4 11" xfId="24693"/>
    <cellStyle name="60% - Accent6 4 12" xfId="24694"/>
    <cellStyle name="60% - Accent6 4 13" xfId="24695"/>
    <cellStyle name="60% - Accent6 4 14" xfId="24696"/>
    <cellStyle name="60% - Accent6 4 15" xfId="24697"/>
    <cellStyle name="60% - Accent6 4 16" xfId="24698"/>
    <cellStyle name="60% - Accent6 4 2" xfId="24699"/>
    <cellStyle name="60% - Accent6 4 3" xfId="24700"/>
    <cellStyle name="60% - Accent6 4 4" xfId="24701"/>
    <cellStyle name="60% - Accent6 4 5" xfId="24702"/>
    <cellStyle name="60% - Accent6 4 6" xfId="24703"/>
    <cellStyle name="60% - Accent6 4 7" xfId="24704"/>
    <cellStyle name="60% - Accent6 4 8" xfId="24705"/>
    <cellStyle name="60% - Accent6 4 9" xfId="24706"/>
    <cellStyle name="A4 Small 210 x 297 mm" xfId="24707"/>
    <cellStyle name="Accent1 2" xfId="19"/>
    <cellStyle name="Accent1 2 2" xfId="2720"/>
    <cellStyle name="Accent1 2 2 2" xfId="2869"/>
    <cellStyle name="Accent1 2 3" xfId="2870"/>
    <cellStyle name="Accent1 2 4" xfId="2871"/>
    <cellStyle name="Accent1 3" xfId="24708"/>
    <cellStyle name="Accent1 3 10" xfId="24709"/>
    <cellStyle name="Accent1 3 11" xfId="24710"/>
    <cellStyle name="Accent1 3 12" xfId="24711"/>
    <cellStyle name="Accent1 3 13" xfId="24712"/>
    <cellStyle name="Accent1 3 14" xfId="24713"/>
    <cellStyle name="Accent1 3 15" xfId="24714"/>
    <cellStyle name="Accent1 3 16" xfId="24715"/>
    <cellStyle name="Accent1 3 17" xfId="24716"/>
    <cellStyle name="Accent1 3 18" xfId="24717"/>
    <cellStyle name="Accent1 3 19" xfId="24718"/>
    <cellStyle name="Accent1 3 2" xfId="24719"/>
    <cellStyle name="Accent1 3 3" xfId="24720"/>
    <cellStyle name="Accent1 3 4" xfId="24721"/>
    <cellStyle name="Accent1 3 5" xfId="24722"/>
    <cellStyle name="Accent1 3 6" xfId="24723"/>
    <cellStyle name="Accent1 3 7" xfId="24724"/>
    <cellStyle name="Accent1 3 8" xfId="24725"/>
    <cellStyle name="Accent1 3 9" xfId="24726"/>
    <cellStyle name="Accent1 4" xfId="24727"/>
    <cellStyle name="Accent1 4 10" xfId="24728"/>
    <cellStyle name="Accent1 4 11" xfId="24729"/>
    <cellStyle name="Accent1 4 12" xfId="24730"/>
    <cellStyle name="Accent1 4 13" xfId="24731"/>
    <cellStyle name="Accent1 4 14" xfId="24732"/>
    <cellStyle name="Accent1 4 15" xfId="24733"/>
    <cellStyle name="Accent1 4 16" xfId="24734"/>
    <cellStyle name="Accent1 4 2" xfId="24735"/>
    <cellStyle name="Accent1 4 3" xfId="24736"/>
    <cellStyle name="Accent1 4 4" xfId="24737"/>
    <cellStyle name="Accent1 4 5" xfId="24738"/>
    <cellStyle name="Accent1 4 6" xfId="24739"/>
    <cellStyle name="Accent1 4 7" xfId="24740"/>
    <cellStyle name="Accent1 4 8" xfId="24741"/>
    <cellStyle name="Accent1 4 9" xfId="24742"/>
    <cellStyle name="Accent2 2" xfId="20"/>
    <cellStyle name="Accent2 2 2" xfId="2721"/>
    <cellStyle name="Accent2 2 2 2" xfId="2872"/>
    <cellStyle name="Accent2 2 3" xfId="2873"/>
    <cellStyle name="Accent2 2 4" xfId="2874"/>
    <cellStyle name="Accent2 3" xfId="24743"/>
    <cellStyle name="Accent2 3 10" xfId="24744"/>
    <cellStyle name="Accent2 3 11" xfId="24745"/>
    <cellStyle name="Accent2 3 12" xfId="24746"/>
    <cellStyle name="Accent2 3 13" xfId="24747"/>
    <cellStyle name="Accent2 3 14" xfId="24748"/>
    <cellStyle name="Accent2 3 15" xfId="24749"/>
    <cellStyle name="Accent2 3 16" xfId="24750"/>
    <cellStyle name="Accent2 3 17" xfId="24751"/>
    <cellStyle name="Accent2 3 18" xfId="24752"/>
    <cellStyle name="Accent2 3 19" xfId="24753"/>
    <cellStyle name="Accent2 3 2" xfId="24754"/>
    <cellStyle name="Accent2 3 3" xfId="24755"/>
    <cellStyle name="Accent2 3 4" xfId="24756"/>
    <cellStyle name="Accent2 3 5" xfId="24757"/>
    <cellStyle name="Accent2 3 6" xfId="24758"/>
    <cellStyle name="Accent2 3 7" xfId="24759"/>
    <cellStyle name="Accent2 3 8" xfId="24760"/>
    <cellStyle name="Accent2 3 9" xfId="24761"/>
    <cellStyle name="Accent2 4" xfId="24762"/>
    <cellStyle name="Accent2 4 10" xfId="24763"/>
    <cellStyle name="Accent2 4 11" xfId="24764"/>
    <cellStyle name="Accent2 4 12" xfId="24765"/>
    <cellStyle name="Accent2 4 13" xfId="24766"/>
    <cellStyle name="Accent2 4 14" xfId="24767"/>
    <cellStyle name="Accent2 4 15" xfId="24768"/>
    <cellStyle name="Accent2 4 16" xfId="24769"/>
    <cellStyle name="Accent2 4 2" xfId="24770"/>
    <cellStyle name="Accent2 4 3" xfId="24771"/>
    <cellStyle name="Accent2 4 4" xfId="24772"/>
    <cellStyle name="Accent2 4 5" xfId="24773"/>
    <cellStyle name="Accent2 4 6" xfId="24774"/>
    <cellStyle name="Accent2 4 7" xfId="24775"/>
    <cellStyle name="Accent2 4 8" xfId="24776"/>
    <cellStyle name="Accent2 4 9" xfId="24777"/>
    <cellStyle name="Accent3 2" xfId="21"/>
    <cellStyle name="Accent3 2 2" xfId="2722"/>
    <cellStyle name="Accent3 2 2 2" xfId="2875"/>
    <cellStyle name="Accent3 2 3" xfId="2876"/>
    <cellStyle name="Accent3 2 4" xfId="2877"/>
    <cellStyle name="Accent3 3" xfId="24778"/>
    <cellStyle name="Accent3 3 10" xfId="24779"/>
    <cellStyle name="Accent3 3 11" xfId="24780"/>
    <cellStyle name="Accent3 3 12" xfId="24781"/>
    <cellStyle name="Accent3 3 13" xfId="24782"/>
    <cellStyle name="Accent3 3 14" xfId="24783"/>
    <cellStyle name="Accent3 3 15" xfId="24784"/>
    <cellStyle name="Accent3 3 16" xfId="24785"/>
    <cellStyle name="Accent3 3 17" xfId="24786"/>
    <cellStyle name="Accent3 3 18" xfId="24787"/>
    <cellStyle name="Accent3 3 19" xfId="24788"/>
    <cellStyle name="Accent3 3 2" xfId="24789"/>
    <cellStyle name="Accent3 3 3" xfId="24790"/>
    <cellStyle name="Accent3 3 4" xfId="24791"/>
    <cellStyle name="Accent3 3 5" xfId="24792"/>
    <cellStyle name="Accent3 3 6" xfId="24793"/>
    <cellStyle name="Accent3 3 7" xfId="24794"/>
    <cellStyle name="Accent3 3 8" xfId="24795"/>
    <cellStyle name="Accent3 3 9" xfId="24796"/>
    <cellStyle name="Accent3 4" xfId="24797"/>
    <cellStyle name="Accent3 4 10" xfId="24798"/>
    <cellStyle name="Accent3 4 11" xfId="24799"/>
    <cellStyle name="Accent3 4 12" xfId="24800"/>
    <cellStyle name="Accent3 4 13" xfId="24801"/>
    <cellStyle name="Accent3 4 14" xfId="24802"/>
    <cellStyle name="Accent3 4 15" xfId="24803"/>
    <cellStyle name="Accent3 4 16" xfId="24804"/>
    <cellStyle name="Accent3 4 2" xfId="24805"/>
    <cellStyle name="Accent3 4 3" xfId="24806"/>
    <cellStyle name="Accent3 4 4" xfId="24807"/>
    <cellStyle name="Accent3 4 5" xfId="24808"/>
    <cellStyle name="Accent3 4 6" xfId="24809"/>
    <cellStyle name="Accent3 4 7" xfId="24810"/>
    <cellStyle name="Accent3 4 8" xfId="24811"/>
    <cellStyle name="Accent3 4 9" xfId="24812"/>
    <cellStyle name="Accent4 2" xfId="22"/>
    <cellStyle name="Accent4 2 2" xfId="2723"/>
    <cellStyle name="Accent4 2 2 2" xfId="2878"/>
    <cellStyle name="Accent4 2 3" xfId="2879"/>
    <cellStyle name="Accent4 2 4" xfId="2880"/>
    <cellStyle name="Accent4 3" xfId="24813"/>
    <cellStyle name="Accent4 3 10" xfId="24814"/>
    <cellStyle name="Accent4 3 11" xfId="24815"/>
    <cellStyle name="Accent4 3 12" xfId="24816"/>
    <cellStyle name="Accent4 3 13" xfId="24817"/>
    <cellStyle name="Accent4 3 14" xfId="24818"/>
    <cellStyle name="Accent4 3 15" xfId="24819"/>
    <cellStyle name="Accent4 3 16" xfId="24820"/>
    <cellStyle name="Accent4 3 17" xfId="24821"/>
    <cellStyle name="Accent4 3 18" xfId="24822"/>
    <cellStyle name="Accent4 3 19" xfId="24823"/>
    <cellStyle name="Accent4 3 2" xfId="24824"/>
    <cellStyle name="Accent4 3 3" xfId="24825"/>
    <cellStyle name="Accent4 3 4" xfId="24826"/>
    <cellStyle name="Accent4 3 5" xfId="24827"/>
    <cellStyle name="Accent4 3 6" xfId="24828"/>
    <cellStyle name="Accent4 3 7" xfId="24829"/>
    <cellStyle name="Accent4 3 8" xfId="24830"/>
    <cellStyle name="Accent4 3 9" xfId="24831"/>
    <cellStyle name="Accent4 4" xfId="24832"/>
    <cellStyle name="Accent4 4 10" xfId="24833"/>
    <cellStyle name="Accent4 4 11" xfId="24834"/>
    <cellStyle name="Accent4 4 12" xfId="24835"/>
    <cellStyle name="Accent4 4 13" xfId="24836"/>
    <cellStyle name="Accent4 4 14" xfId="24837"/>
    <cellStyle name="Accent4 4 15" xfId="24838"/>
    <cellStyle name="Accent4 4 16" xfId="24839"/>
    <cellStyle name="Accent4 4 2" xfId="24840"/>
    <cellStyle name="Accent4 4 3" xfId="24841"/>
    <cellStyle name="Accent4 4 4" xfId="24842"/>
    <cellStyle name="Accent4 4 5" xfId="24843"/>
    <cellStyle name="Accent4 4 6" xfId="24844"/>
    <cellStyle name="Accent4 4 7" xfId="24845"/>
    <cellStyle name="Accent4 4 8" xfId="24846"/>
    <cellStyle name="Accent4 4 9" xfId="24847"/>
    <cellStyle name="Accent5 2" xfId="23"/>
    <cellStyle name="Accent5 2 2" xfId="2724"/>
    <cellStyle name="Accent5 2 2 2" xfId="2881"/>
    <cellStyle name="Accent5 2 3" xfId="2882"/>
    <cellStyle name="Accent5 2 4" xfId="2883"/>
    <cellStyle name="Accent5 3" xfId="24848"/>
    <cellStyle name="Accent5 3 10" xfId="24849"/>
    <cellStyle name="Accent5 3 11" xfId="24850"/>
    <cellStyle name="Accent5 3 12" xfId="24851"/>
    <cellStyle name="Accent5 3 13" xfId="24852"/>
    <cellStyle name="Accent5 3 14" xfId="24853"/>
    <cellStyle name="Accent5 3 15" xfId="24854"/>
    <cellStyle name="Accent5 3 16" xfId="24855"/>
    <cellStyle name="Accent5 3 17" xfId="24856"/>
    <cellStyle name="Accent5 3 18" xfId="24857"/>
    <cellStyle name="Accent5 3 19" xfId="24858"/>
    <cellStyle name="Accent5 3 2" xfId="24859"/>
    <cellStyle name="Accent5 3 3" xfId="24860"/>
    <cellStyle name="Accent5 3 4" xfId="24861"/>
    <cellStyle name="Accent5 3 5" xfId="24862"/>
    <cellStyle name="Accent5 3 6" xfId="24863"/>
    <cellStyle name="Accent5 3 7" xfId="24864"/>
    <cellStyle name="Accent5 3 8" xfId="24865"/>
    <cellStyle name="Accent5 3 9" xfId="24866"/>
    <cellStyle name="Accent5 4" xfId="24867"/>
    <cellStyle name="Accent5 4 10" xfId="24868"/>
    <cellStyle name="Accent5 4 11" xfId="24869"/>
    <cellStyle name="Accent5 4 12" xfId="24870"/>
    <cellStyle name="Accent5 4 13" xfId="24871"/>
    <cellStyle name="Accent5 4 14" xfId="24872"/>
    <cellStyle name="Accent5 4 15" xfId="24873"/>
    <cellStyle name="Accent5 4 16" xfId="24874"/>
    <cellStyle name="Accent5 4 2" xfId="24875"/>
    <cellStyle name="Accent5 4 3" xfId="24876"/>
    <cellStyle name="Accent5 4 4" xfId="24877"/>
    <cellStyle name="Accent5 4 5" xfId="24878"/>
    <cellStyle name="Accent5 4 6" xfId="24879"/>
    <cellStyle name="Accent5 4 7" xfId="24880"/>
    <cellStyle name="Accent5 4 8" xfId="24881"/>
    <cellStyle name="Accent5 4 9" xfId="24882"/>
    <cellStyle name="Accent6 2" xfId="24"/>
    <cellStyle name="Accent6 2 2" xfId="2725"/>
    <cellStyle name="Accent6 2 2 2" xfId="2884"/>
    <cellStyle name="Accent6 2 3" xfId="2885"/>
    <cellStyle name="Accent6 2 4" xfId="2886"/>
    <cellStyle name="Accent6 3" xfId="24883"/>
    <cellStyle name="Accent6 3 10" xfId="24884"/>
    <cellStyle name="Accent6 3 11" xfId="24885"/>
    <cellStyle name="Accent6 3 12" xfId="24886"/>
    <cellStyle name="Accent6 3 13" xfId="24887"/>
    <cellStyle name="Accent6 3 14" xfId="24888"/>
    <cellStyle name="Accent6 3 15" xfId="24889"/>
    <cellStyle name="Accent6 3 16" xfId="24890"/>
    <cellStyle name="Accent6 3 17" xfId="24891"/>
    <cellStyle name="Accent6 3 18" xfId="24892"/>
    <cellStyle name="Accent6 3 19" xfId="24893"/>
    <cellStyle name="Accent6 3 2" xfId="24894"/>
    <cellStyle name="Accent6 3 3" xfId="24895"/>
    <cellStyle name="Accent6 3 4" xfId="24896"/>
    <cellStyle name="Accent6 3 5" xfId="24897"/>
    <cellStyle name="Accent6 3 6" xfId="24898"/>
    <cellStyle name="Accent6 3 7" xfId="24899"/>
    <cellStyle name="Accent6 3 8" xfId="24900"/>
    <cellStyle name="Accent6 3 9" xfId="24901"/>
    <cellStyle name="Accent6 4" xfId="24902"/>
    <cellStyle name="Accent6 4 10" xfId="24903"/>
    <cellStyle name="Accent6 4 11" xfId="24904"/>
    <cellStyle name="Accent6 4 12" xfId="24905"/>
    <cellStyle name="Accent6 4 13" xfId="24906"/>
    <cellStyle name="Accent6 4 14" xfId="24907"/>
    <cellStyle name="Accent6 4 15" xfId="24908"/>
    <cellStyle name="Accent6 4 16" xfId="24909"/>
    <cellStyle name="Accent6 4 2" xfId="24910"/>
    <cellStyle name="Accent6 4 3" xfId="24911"/>
    <cellStyle name="Accent6 4 4" xfId="24912"/>
    <cellStyle name="Accent6 4 5" xfId="24913"/>
    <cellStyle name="Accent6 4 6" xfId="24914"/>
    <cellStyle name="Accent6 4 7" xfId="24915"/>
    <cellStyle name="Accent6 4 8" xfId="24916"/>
    <cellStyle name="Accent6 4 9" xfId="24917"/>
    <cellStyle name="Bad 2" xfId="25"/>
    <cellStyle name="Bad 2 2" xfId="2726"/>
    <cellStyle name="Bad 2 2 2" xfId="2887"/>
    <cellStyle name="Bad 2 3" xfId="2888"/>
    <cellStyle name="Bad 2 4" xfId="2889"/>
    <cellStyle name="Bad 3" xfId="24918"/>
    <cellStyle name="Bad 3 10" xfId="24919"/>
    <cellStyle name="Bad 3 11" xfId="24920"/>
    <cellStyle name="Bad 3 12" xfId="24921"/>
    <cellStyle name="Bad 3 13" xfId="24922"/>
    <cellStyle name="Bad 3 14" xfId="24923"/>
    <cellStyle name="Bad 3 15" xfId="24924"/>
    <cellStyle name="Bad 3 16" xfId="24925"/>
    <cellStyle name="Bad 3 17" xfId="24926"/>
    <cellStyle name="Bad 3 18" xfId="24927"/>
    <cellStyle name="Bad 3 19" xfId="24928"/>
    <cellStyle name="Bad 3 2" xfId="24929"/>
    <cellStyle name="Bad 3 3" xfId="24930"/>
    <cellStyle name="Bad 3 4" xfId="24931"/>
    <cellStyle name="Bad 3 5" xfId="24932"/>
    <cellStyle name="Bad 3 6" xfId="24933"/>
    <cellStyle name="Bad 3 7" xfId="24934"/>
    <cellStyle name="Bad 3 8" xfId="24935"/>
    <cellStyle name="Bad 3 9" xfId="24936"/>
    <cellStyle name="Bad 4" xfId="24937"/>
    <cellStyle name="Bad 4 10" xfId="24938"/>
    <cellStyle name="Bad 4 11" xfId="24939"/>
    <cellStyle name="Bad 4 12" xfId="24940"/>
    <cellStyle name="Bad 4 13" xfId="24941"/>
    <cellStyle name="Bad 4 14" xfId="24942"/>
    <cellStyle name="Bad 4 15" xfId="24943"/>
    <cellStyle name="Bad 4 16" xfId="24944"/>
    <cellStyle name="Bad 4 2" xfId="24945"/>
    <cellStyle name="Bad 4 3" xfId="24946"/>
    <cellStyle name="Bad 4 4" xfId="24947"/>
    <cellStyle name="Bad 4 5" xfId="24948"/>
    <cellStyle name="Bad 4 6" xfId="24949"/>
    <cellStyle name="Bad 4 7" xfId="24950"/>
    <cellStyle name="Bad 4 8" xfId="24951"/>
    <cellStyle name="Bad 4 9" xfId="24952"/>
    <cellStyle name="Bilješka" xfId="23132"/>
    <cellStyle name="Bilješka 2" xfId="23491"/>
    <cellStyle name="Bilješka 3" xfId="24953"/>
    <cellStyle name="Border" xfId="24954"/>
    <cellStyle name="Calc Currency (0)" xfId="24955"/>
    <cellStyle name="Calc Currency (2)" xfId="24956"/>
    <cellStyle name="Calc Percent (0)" xfId="24957"/>
    <cellStyle name="Calc Percent (1)" xfId="24958"/>
    <cellStyle name="Calc Percent (2)" xfId="24959"/>
    <cellStyle name="Calc Units (0)" xfId="24960"/>
    <cellStyle name="Calc Units (1)" xfId="24961"/>
    <cellStyle name="Calc Units (2)" xfId="24962"/>
    <cellStyle name="Calculation 2" xfId="26"/>
    <cellStyle name="Calculation 2 2" xfId="2727"/>
    <cellStyle name="Calculation 2 2 2" xfId="2890"/>
    <cellStyle name="Calculation 2 2 3" xfId="23190"/>
    <cellStyle name="Calculation 2 2 4" xfId="23318"/>
    <cellStyle name="Calculation 2 2 5" xfId="23542"/>
    <cellStyle name="Calculation 2 3" xfId="2796"/>
    <cellStyle name="Calculation 2 3 2" xfId="2891"/>
    <cellStyle name="Calculation 2 3 3" xfId="23208"/>
    <cellStyle name="Calculation 2 3 4" xfId="23152"/>
    <cellStyle name="Calculation 2 3 5" xfId="23556"/>
    <cellStyle name="Calculation 2 4" xfId="2799"/>
    <cellStyle name="Calculation 2 4 2" xfId="2892"/>
    <cellStyle name="Calculation 2 4 3" xfId="23211"/>
    <cellStyle name="Calculation 2 4 4" xfId="23308"/>
    <cellStyle name="Calculation 2 4 5" xfId="23559"/>
    <cellStyle name="Calculation 2 5" xfId="2893"/>
    <cellStyle name="Calculation 2 5 2" xfId="23224"/>
    <cellStyle name="Calculation 2 5 3" xfId="23302"/>
    <cellStyle name="Calculation 2 5 4" xfId="23571"/>
    <cellStyle name="Calculation 2 6" xfId="2894"/>
    <cellStyle name="Calculation 2 6 2" xfId="23225"/>
    <cellStyle name="Calculation 2 6 3" xfId="23301"/>
    <cellStyle name="Calculation 2 6 4" xfId="23572"/>
    <cellStyle name="Calculation 3" xfId="24963"/>
    <cellStyle name="Calculation 3 10" xfId="24964"/>
    <cellStyle name="Calculation 3 11" xfId="24965"/>
    <cellStyle name="Calculation 3 12" xfId="24966"/>
    <cellStyle name="Calculation 3 13" xfId="24967"/>
    <cellStyle name="Calculation 3 14" xfId="24968"/>
    <cellStyle name="Calculation 3 15" xfId="24969"/>
    <cellStyle name="Calculation 3 16" xfId="24970"/>
    <cellStyle name="Calculation 3 17" xfId="24971"/>
    <cellStyle name="Calculation 3 18" xfId="24972"/>
    <cellStyle name="Calculation 3 19" xfId="24973"/>
    <cellStyle name="Calculation 3 2" xfId="24974"/>
    <cellStyle name="Calculation 3 3" xfId="24975"/>
    <cellStyle name="Calculation 3 4" xfId="24976"/>
    <cellStyle name="Calculation 3 5" xfId="24977"/>
    <cellStyle name="Calculation 3 6" xfId="24978"/>
    <cellStyle name="Calculation 3 7" xfId="24979"/>
    <cellStyle name="Calculation 3 8" xfId="24980"/>
    <cellStyle name="Calculation 3 9" xfId="24981"/>
    <cellStyle name="Calculation 4" xfId="24982"/>
    <cellStyle name="Calculation 4 10" xfId="24983"/>
    <cellStyle name="Calculation 4 11" xfId="24984"/>
    <cellStyle name="Calculation 4 12" xfId="24985"/>
    <cellStyle name="Calculation 4 13" xfId="24986"/>
    <cellStyle name="Calculation 4 14" xfId="24987"/>
    <cellStyle name="Calculation 4 15" xfId="24988"/>
    <cellStyle name="Calculation 4 16" xfId="24989"/>
    <cellStyle name="Calculation 4 2" xfId="24990"/>
    <cellStyle name="Calculation 4 3" xfId="24991"/>
    <cellStyle name="Calculation 4 4" xfId="24992"/>
    <cellStyle name="Calculation 4 5" xfId="24993"/>
    <cellStyle name="Calculation 4 6" xfId="24994"/>
    <cellStyle name="Calculation 4 7" xfId="24995"/>
    <cellStyle name="Calculation 4 8" xfId="24996"/>
    <cellStyle name="Calculation 4 9" xfId="24997"/>
    <cellStyle name="Check Cell 2" xfId="27"/>
    <cellStyle name="Check Cell 2 2" xfId="2728"/>
    <cellStyle name="Check Cell 2 2 2" xfId="2895"/>
    <cellStyle name="Check Cell 2 3" xfId="2896"/>
    <cellStyle name="Check Cell 2 4" xfId="2897"/>
    <cellStyle name="Check Cell 2 5" xfId="2898"/>
    <cellStyle name="Check Cell 2 6" xfId="2899"/>
    <cellStyle name="Check Cell 3" xfId="24998"/>
    <cellStyle name="Check Cell 3 10" xfId="24999"/>
    <cellStyle name="Check Cell 3 11" xfId="25000"/>
    <cellStyle name="Check Cell 3 12" xfId="25001"/>
    <cellStyle name="Check Cell 3 13" xfId="25002"/>
    <cellStyle name="Check Cell 3 14" xfId="25003"/>
    <cellStyle name="Check Cell 3 15" xfId="25004"/>
    <cellStyle name="Check Cell 3 16" xfId="25005"/>
    <cellStyle name="Check Cell 3 17" xfId="25006"/>
    <cellStyle name="Check Cell 3 18" xfId="25007"/>
    <cellStyle name="Check Cell 3 19" xfId="25008"/>
    <cellStyle name="Check Cell 3 2" xfId="25009"/>
    <cellStyle name="Check Cell 3 3" xfId="25010"/>
    <cellStyle name="Check Cell 3 4" xfId="25011"/>
    <cellStyle name="Check Cell 3 5" xfId="25012"/>
    <cellStyle name="Check Cell 3 6" xfId="25013"/>
    <cellStyle name="Check Cell 3 7" xfId="25014"/>
    <cellStyle name="Check Cell 3 8" xfId="25015"/>
    <cellStyle name="Check Cell 3 9" xfId="25016"/>
    <cellStyle name="Check Cell 4" xfId="25017"/>
    <cellStyle name="Check Cell 4 10" xfId="25018"/>
    <cellStyle name="Check Cell 4 11" xfId="25019"/>
    <cellStyle name="Check Cell 4 12" xfId="25020"/>
    <cellStyle name="Check Cell 4 13" xfId="25021"/>
    <cellStyle name="Check Cell 4 14" xfId="25022"/>
    <cellStyle name="Check Cell 4 15" xfId="25023"/>
    <cellStyle name="Check Cell 4 16" xfId="25024"/>
    <cellStyle name="Check Cell 4 2" xfId="25025"/>
    <cellStyle name="Check Cell 4 3" xfId="25026"/>
    <cellStyle name="Check Cell 4 4" xfId="25027"/>
    <cellStyle name="Check Cell 4 5" xfId="25028"/>
    <cellStyle name="Check Cell 4 6" xfId="25029"/>
    <cellStyle name="Check Cell 4 7" xfId="25030"/>
    <cellStyle name="Check Cell 4 8" xfId="25031"/>
    <cellStyle name="Check Cell 4 9" xfId="25032"/>
    <cellStyle name="Comma [00]" xfId="25033"/>
    <cellStyle name="Comma 10" xfId="28"/>
    <cellStyle name="Comma 10 2" xfId="2900"/>
    <cellStyle name="Comma 10 3" xfId="2901"/>
    <cellStyle name="Comma 10 4" xfId="2902"/>
    <cellStyle name="Comma 11" xfId="29"/>
    <cellStyle name="Comma 11 2" xfId="2903"/>
    <cellStyle name="Comma 11 3" xfId="2904"/>
    <cellStyle name="Comma 11 4" xfId="2905"/>
    <cellStyle name="Comma 12" xfId="30"/>
    <cellStyle name="Comma 12 2" xfId="2906"/>
    <cellStyle name="Comma 12 3" xfId="2907"/>
    <cellStyle name="Comma 12 4" xfId="2908"/>
    <cellStyle name="Comma 13" xfId="31"/>
    <cellStyle name="Comma 13 2" xfId="2909"/>
    <cellStyle name="Comma 13 3" xfId="2910"/>
    <cellStyle name="Comma 13 4" xfId="2911"/>
    <cellStyle name="Comma 14" xfId="32"/>
    <cellStyle name="Comma 14 2" xfId="2912"/>
    <cellStyle name="Comma 14 3" xfId="2913"/>
    <cellStyle name="Comma 14 4" xfId="2914"/>
    <cellStyle name="Comma 15" xfId="2107"/>
    <cellStyle name="Comma 15 2" xfId="2915"/>
    <cellStyle name="Comma 15 3" xfId="2916"/>
    <cellStyle name="Comma 15 4" xfId="2917"/>
    <cellStyle name="Comma 16" xfId="2918"/>
    <cellStyle name="Comma 16 2" xfId="2919"/>
    <cellStyle name="Comma 16 3" xfId="2920"/>
    <cellStyle name="Comma 17" xfId="2921"/>
    <cellStyle name="Comma 17 2" xfId="2922"/>
    <cellStyle name="Comma 17 3" xfId="2923"/>
    <cellStyle name="Comma 18" xfId="2924"/>
    <cellStyle name="Comma 18 2" xfId="2925"/>
    <cellStyle name="Comma 18 3" xfId="2926"/>
    <cellStyle name="Comma 19" xfId="23145"/>
    <cellStyle name="Comma 2" xfId="33"/>
    <cellStyle name="Comma 2 2" xfId="2106"/>
    <cellStyle name="Comma 2 2 2" xfId="2927"/>
    <cellStyle name="Comma 2 2 3" xfId="2928"/>
    <cellStyle name="Comma 2 2 4" xfId="2929"/>
    <cellStyle name="Comma 2 2 5" xfId="25650"/>
    <cellStyle name="Comma 2 3" xfId="2930"/>
    <cellStyle name="Comma 2 3 2" xfId="2931"/>
    <cellStyle name="Comma 2 3 3" xfId="2932"/>
    <cellStyle name="Comma 2 4" xfId="2933"/>
    <cellStyle name="Comma 2 4 2" xfId="2934"/>
    <cellStyle name="Comma 2 4 3" xfId="2935"/>
    <cellStyle name="Comma 2 5" xfId="2936"/>
    <cellStyle name="Comma 2 5 2" xfId="2937"/>
    <cellStyle name="Comma 2 6" xfId="2938"/>
    <cellStyle name="Comma 2 7" xfId="2939"/>
    <cellStyle name="Comma 2 7 2" xfId="2940"/>
    <cellStyle name="Comma 2 8" xfId="2941"/>
    <cellStyle name="Comma 20" xfId="23847"/>
    <cellStyle name="Comma 21" xfId="25034"/>
    <cellStyle name="Comma 22" xfId="25035"/>
    <cellStyle name="Comma 23" xfId="25036"/>
    <cellStyle name="Comma 24" xfId="25037"/>
    <cellStyle name="Comma 25" xfId="25038"/>
    <cellStyle name="Comma 26" xfId="25039"/>
    <cellStyle name="Comma 27" xfId="25040"/>
    <cellStyle name="Comma 3" xfId="34"/>
    <cellStyle name="Comma 3 2" xfId="2105"/>
    <cellStyle name="Comma 3 2 2" xfId="2942"/>
    <cellStyle name="Comma 3 2 3" xfId="2943"/>
    <cellStyle name="Comma 3 2 4" xfId="2944"/>
    <cellStyle name="Comma 3 3" xfId="2945"/>
    <cellStyle name="Comma 3 3 2" xfId="2946"/>
    <cellStyle name="Comma 3 4" xfId="2947"/>
    <cellStyle name="Comma 3 5" xfId="2948"/>
    <cellStyle name="Comma 4" xfId="35"/>
    <cellStyle name="Comma 4 2" xfId="2729"/>
    <cellStyle name="Comma 4 2 2" xfId="2949"/>
    <cellStyle name="Comma 4 3" xfId="2950"/>
    <cellStyle name="Comma 4 4" xfId="2951"/>
    <cellStyle name="Comma 4 5" xfId="2952"/>
    <cellStyle name="Comma 5" xfId="36"/>
    <cellStyle name="Comma 5 2" xfId="2730"/>
    <cellStyle name="Comma 5 2 2" xfId="2953"/>
    <cellStyle name="Comma 5 2 3" xfId="25641"/>
    <cellStyle name="Comma 5 3" xfId="2954"/>
    <cellStyle name="Comma 5 3 2" xfId="25642"/>
    <cellStyle name="Comma 5 3 3" xfId="25629"/>
    <cellStyle name="Comma 5 4" xfId="2955"/>
    <cellStyle name="Comma 5 5" xfId="25628"/>
    <cellStyle name="Comma 6" xfId="37"/>
    <cellStyle name="Comma 6 2" xfId="2956"/>
    <cellStyle name="Comma 6 3" xfId="2957"/>
    <cellStyle name="Comma 6 4" xfId="2958"/>
    <cellStyle name="Comma 7" xfId="38"/>
    <cellStyle name="Comma 7 2" xfId="2959"/>
    <cellStyle name="Comma 7 3" xfId="2960"/>
    <cellStyle name="Comma 7 4" xfId="2961"/>
    <cellStyle name="Comma 8" xfId="39"/>
    <cellStyle name="Comma 8 2" xfId="2962"/>
    <cellStyle name="Comma 8 3" xfId="2963"/>
    <cellStyle name="Comma 8 4" xfId="2964"/>
    <cellStyle name="Comma 9" xfId="40"/>
    <cellStyle name="Comma 9 2" xfId="2965"/>
    <cellStyle name="Comma 9 3" xfId="2966"/>
    <cellStyle name="Comma 9 4" xfId="2967"/>
    <cellStyle name="Comma0" xfId="25041"/>
    <cellStyle name="Currency [00]" xfId="25042"/>
    <cellStyle name="Currency 10" xfId="41"/>
    <cellStyle name="Currency 10 2" xfId="2968"/>
    <cellStyle name="Currency 10 3" xfId="2969"/>
    <cellStyle name="Currency 10 4" xfId="2970"/>
    <cellStyle name="Currency 11" xfId="42"/>
    <cellStyle name="Currency 11 2" xfId="2971"/>
    <cellStyle name="Currency 11 3" xfId="2972"/>
    <cellStyle name="Currency 11 4" xfId="2973"/>
    <cellStyle name="Currency 12" xfId="43"/>
    <cellStyle name="Currency 12 2" xfId="2974"/>
    <cellStyle name="Currency 12 3" xfId="2975"/>
    <cellStyle name="Currency 12 4" xfId="2976"/>
    <cellStyle name="Currency 13" xfId="44"/>
    <cellStyle name="Currency 13 2" xfId="2977"/>
    <cellStyle name="Currency 13 3" xfId="2978"/>
    <cellStyle name="Currency 13 4" xfId="2979"/>
    <cellStyle name="Currency 14" xfId="45"/>
    <cellStyle name="Currency 14 2" xfId="2980"/>
    <cellStyle name="Currency 14 3" xfId="2981"/>
    <cellStyle name="Currency 14 4" xfId="2982"/>
    <cellStyle name="Currency 15" xfId="46"/>
    <cellStyle name="Currency 15 2" xfId="2983"/>
    <cellStyle name="Currency 15 3" xfId="2984"/>
    <cellStyle name="Currency 15 4" xfId="2985"/>
    <cellStyle name="Currency 16" xfId="47"/>
    <cellStyle name="Currency 16 2" xfId="2986"/>
    <cellStyle name="Currency 16 3" xfId="2987"/>
    <cellStyle name="Currency 16 4" xfId="2988"/>
    <cellStyle name="Currency 17" xfId="48"/>
    <cellStyle name="Currency 17 2" xfId="2989"/>
    <cellStyle name="Currency 17 3" xfId="2990"/>
    <cellStyle name="Currency 17 4" xfId="2991"/>
    <cellStyle name="Currency 18" xfId="49"/>
    <cellStyle name="Currency 18 2" xfId="2992"/>
    <cellStyle name="Currency 18 3" xfId="2993"/>
    <cellStyle name="Currency 18 4" xfId="2994"/>
    <cellStyle name="Currency 19" xfId="50"/>
    <cellStyle name="Currency 19 2" xfId="2995"/>
    <cellStyle name="Currency 19 3" xfId="2996"/>
    <cellStyle name="Currency 19 4" xfId="2997"/>
    <cellStyle name="Currency 2" xfId="51"/>
    <cellStyle name="Currency 2 2" xfId="2109"/>
    <cellStyle name="Currency 2 2 2" xfId="2732"/>
    <cellStyle name="Currency 2 2 2 2" xfId="2998"/>
    <cellStyle name="Currency 2 2 2 3" xfId="2999"/>
    <cellStyle name="Currency 2 2 2 4" xfId="3000"/>
    <cellStyle name="Currency 2 2 3" xfId="3001"/>
    <cellStyle name="Currency 2 2 4" xfId="3002"/>
    <cellStyle name="Currency 2 2 5" xfId="3003"/>
    <cellStyle name="Currency 2 2 6" xfId="3004"/>
    <cellStyle name="Currency 2 3" xfId="2731"/>
    <cellStyle name="Currency 2 3 2" xfId="3005"/>
    <cellStyle name="Currency 2 3 3" xfId="3006"/>
    <cellStyle name="Currency 2 3 4" xfId="3007"/>
    <cellStyle name="Currency 2 4" xfId="3008"/>
    <cellStyle name="Currency 2 4 2" xfId="3009"/>
    <cellStyle name="Currency 2 4 3" xfId="3010"/>
    <cellStyle name="Currency 2 5" xfId="3011"/>
    <cellStyle name="Currency 2 6" xfId="3012"/>
    <cellStyle name="Currency 2 7" xfId="3013"/>
    <cellStyle name="Currency 2 8" xfId="3014"/>
    <cellStyle name="Currency 2 9" xfId="3015"/>
    <cellStyle name="Currency 20" xfId="52"/>
    <cellStyle name="Currency 20 2" xfId="3016"/>
    <cellStyle name="Currency 20 3" xfId="3017"/>
    <cellStyle name="Currency 20 4" xfId="3018"/>
    <cellStyle name="Currency 21" xfId="53"/>
    <cellStyle name="Currency 21 2" xfId="3019"/>
    <cellStyle name="Currency 21 3" xfId="3020"/>
    <cellStyle name="Currency 21 4" xfId="3021"/>
    <cellStyle name="Currency 22" xfId="54"/>
    <cellStyle name="Currency 22 2" xfId="3022"/>
    <cellStyle name="Currency 22 3" xfId="3023"/>
    <cellStyle name="Currency 22 4" xfId="3024"/>
    <cellStyle name="Currency 23" xfId="55"/>
    <cellStyle name="Currency 23 2" xfId="3025"/>
    <cellStyle name="Currency 23 3" xfId="3026"/>
    <cellStyle name="Currency 23 4" xfId="3027"/>
    <cellStyle name="Currency 24" xfId="56"/>
    <cellStyle name="Currency 24 2" xfId="3028"/>
    <cellStyle name="Currency 24 3" xfId="3029"/>
    <cellStyle name="Currency 24 4" xfId="3030"/>
    <cellStyle name="Currency 25" xfId="57"/>
    <cellStyle name="Currency 25 2" xfId="3031"/>
    <cellStyle name="Currency 25 3" xfId="3032"/>
    <cellStyle name="Currency 25 4" xfId="3033"/>
    <cellStyle name="Currency 26" xfId="58"/>
    <cellStyle name="Currency 26 2" xfId="3034"/>
    <cellStyle name="Currency 26 3" xfId="3035"/>
    <cellStyle name="Currency 26 4" xfId="3036"/>
    <cellStyle name="Currency 27" xfId="59"/>
    <cellStyle name="Currency 27 2" xfId="3037"/>
    <cellStyle name="Currency 27 3" xfId="3038"/>
    <cellStyle name="Currency 27 4" xfId="3039"/>
    <cellStyle name="Currency 28" xfId="60"/>
    <cellStyle name="Currency 28 2" xfId="3040"/>
    <cellStyle name="Currency 28 3" xfId="3041"/>
    <cellStyle name="Currency 28 4" xfId="3042"/>
    <cellStyle name="Currency 29" xfId="61"/>
    <cellStyle name="Currency 29 2" xfId="3043"/>
    <cellStyle name="Currency 29 3" xfId="3044"/>
    <cellStyle name="Currency 29 4" xfId="3045"/>
    <cellStyle name="Currency 3" xfId="62"/>
    <cellStyle name="Currency 3 10" xfId="3046"/>
    <cellStyle name="Currency 3 2" xfId="2733"/>
    <cellStyle name="Currency 3 2 2" xfId="3047"/>
    <cellStyle name="Currency 3 2 3" xfId="3048"/>
    <cellStyle name="Currency 3 2 4" xfId="3049"/>
    <cellStyle name="Currency 3 3" xfId="3050"/>
    <cellStyle name="Currency 3 3 2" xfId="3051"/>
    <cellStyle name="Currency 3 3 3" xfId="3052"/>
    <cellStyle name="Currency 3 4" xfId="3053"/>
    <cellStyle name="Currency 3 4 2" xfId="3054"/>
    <cellStyle name="Currency 3 4 3" xfId="3055"/>
    <cellStyle name="Currency 3 5" xfId="3056"/>
    <cellStyle name="Currency 3 6" xfId="3057"/>
    <cellStyle name="Currency 3 7" xfId="3058"/>
    <cellStyle name="Currency 3 8" xfId="3059"/>
    <cellStyle name="Currency 3 9" xfId="3060"/>
    <cellStyle name="Currency 30" xfId="63"/>
    <cellStyle name="Currency 30 2" xfId="3061"/>
    <cellStyle name="Currency 30 3" xfId="3062"/>
    <cellStyle name="Currency 30 4" xfId="3063"/>
    <cellStyle name="Currency 31" xfId="64"/>
    <cellStyle name="Currency 31 2" xfId="3064"/>
    <cellStyle name="Currency 31 3" xfId="3065"/>
    <cellStyle name="Currency 31 4" xfId="3066"/>
    <cellStyle name="Currency 32" xfId="65"/>
    <cellStyle name="Currency 32 2" xfId="3067"/>
    <cellStyle name="Currency 32 3" xfId="3068"/>
    <cellStyle name="Currency 32 4" xfId="3069"/>
    <cellStyle name="Currency 33" xfId="66"/>
    <cellStyle name="Currency 33 2" xfId="3070"/>
    <cellStyle name="Currency 33 3" xfId="3071"/>
    <cellStyle name="Currency 33 4" xfId="3072"/>
    <cellStyle name="Currency 34" xfId="67"/>
    <cellStyle name="Currency 34 2" xfId="3073"/>
    <cellStyle name="Currency 34 3" xfId="3074"/>
    <cellStyle name="Currency 34 4" xfId="3075"/>
    <cellStyle name="Currency 35" xfId="68"/>
    <cellStyle name="Currency 35 2" xfId="3076"/>
    <cellStyle name="Currency 35 3" xfId="3077"/>
    <cellStyle name="Currency 35 4" xfId="3078"/>
    <cellStyle name="Currency 36" xfId="69"/>
    <cellStyle name="Currency 36 2" xfId="3079"/>
    <cellStyle name="Currency 36 3" xfId="3080"/>
    <cellStyle name="Currency 36 4" xfId="3081"/>
    <cellStyle name="Currency 37" xfId="70"/>
    <cellStyle name="Currency 37 2" xfId="3082"/>
    <cellStyle name="Currency 37 3" xfId="3083"/>
    <cellStyle name="Currency 37 4" xfId="3084"/>
    <cellStyle name="Currency 38" xfId="71"/>
    <cellStyle name="Currency 38 2" xfId="3085"/>
    <cellStyle name="Currency 38 3" xfId="3086"/>
    <cellStyle name="Currency 38 4" xfId="3087"/>
    <cellStyle name="Currency 39" xfId="72"/>
    <cellStyle name="Currency 39 2" xfId="3088"/>
    <cellStyle name="Currency 39 3" xfId="3089"/>
    <cellStyle name="Currency 39 4" xfId="3090"/>
    <cellStyle name="Currency 4" xfId="73"/>
    <cellStyle name="Currency 4 2" xfId="2734"/>
    <cellStyle name="Currency 4 2 2" xfId="3091"/>
    <cellStyle name="Currency 4 3" xfId="3092"/>
    <cellStyle name="Currency 4 4" xfId="3093"/>
    <cellStyle name="Currency 40" xfId="74"/>
    <cellStyle name="Currency 40 2" xfId="3094"/>
    <cellStyle name="Currency 40 3" xfId="3095"/>
    <cellStyle name="Currency 40 4" xfId="3096"/>
    <cellStyle name="Currency 41" xfId="1375"/>
    <cellStyle name="Currency 41 2" xfId="3097"/>
    <cellStyle name="Currency 41 3" xfId="3098"/>
    <cellStyle name="Currency 41 4" xfId="3099"/>
    <cellStyle name="Currency 42" xfId="3100"/>
    <cellStyle name="Currency 42 2" xfId="3101"/>
    <cellStyle name="Currency 42 3" xfId="3102"/>
    <cellStyle name="Currency 43" xfId="3103"/>
    <cellStyle name="Currency 5" xfId="75"/>
    <cellStyle name="Currency 5 2" xfId="3104"/>
    <cellStyle name="Currency 5 3" xfId="3105"/>
    <cellStyle name="Currency 5 4" xfId="3106"/>
    <cellStyle name="Currency 6" xfId="76"/>
    <cellStyle name="Currency 6 2" xfId="3107"/>
    <cellStyle name="Currency 6 3" xfId="3108"/>
    <cellStyle name="Currency 6 4" xfId="3109"/>
    <cellStyle name="Currency 7" xfId="77"/>
    <cellStyle name="Currency 7 2" xfId="3110"/>
    <cellStyle name="Currency 7 3" xfId="3111"/>
    <cellStyle name="Currency 7 4" xfId="3112"/>
    <cellStyle name="Currency 8" xfId="78"/>
    <cellStyle name="Currency 8 2" xfId="3113"/>
    <cellStyle name="Currency 8 3" xfId="3114"/>
    <cellStyle name="Currency 8 4" xfId="3115"/>
    <cellStyle name="Currency 9" xfId="79"/>
    <cellStyle name="Currency 9 2" xfId="3116"/>
    <cellStyle name="Currency 9 3" xfId="3117"/>
    <cellStyle name="Currency 9 4" xfId="3118"/>
    <cellStyle name="Currency0" xfId="25043"/>
    <cellStyle name="Date Short" xfId="25044"/>
    <cellStyle name="Dezimal [0]_laroux" xfId="25045"/>
    <cellStyle name="Dezimal_laroux" xfId="25046"/>
    <cellStyle name="Dobro" xfId="23133"/>
    <cellStyle name="Dobro 2" xfId="25047"/>
    <cellStyle name="Enter Currency (0)" xfId="25048"/>
    <cellStyle name="Enter Currency (2)" xfId="25049"/>
    <cellStyle name="Enter Units (0)" xfId="25050"/>
    <cellStyle name="Enter Units (1)" xfId="25051"/>
    <cellStyle name="Enter Units (2)" xfId="25052"/>
    <cellStyle name="Excel Built-in Comma" xfId="23848"/>
    <cellStyle name="Excel Built-in Heading 1" xfId="3119"/>
    <cellStyle name="Excel Built-in Normal" xfId="23116"/>
    <cellStyle name="Excel Built-in Normal 1" xfId="25627"/>
    <cellStyle name="Excel Built-in Normal 2" xfId="23822"/>
    <cellStyle name="Excel Built-in Normal 3" xfId="25638"/>
    <cellStyle name="Explanatory Text 2" xfId="80"/>
    <cellStyle name="Explanatory Text 2 2" xfId="2735"/>
    <cellStyle name="Explanatory Text 2 2 2" xfId="3120"/>
    <cellStyle name="Explanatory Text 2 3" xfId="3121"/>
    <cellStyle name="Explanatory Text 2 4" xfId="3122"/>
    <cellStyle name="Explanatory Text 3" xfId="25053"/>
    <cellStyle name="Explanatory Text 3 10" xfId="25054"/>
    <cellStyle name="Explanatory Text 3 11" xfId="25055"/>
    <cellStyle name="Explanatory Text 3 12" xfId="25056"/>
    <cellStyle name="Explanatory Text 3 13" xfId="25057"/>
    <cellStyle name="Explanatory Text 3 14" xfId="25058"/>
    <cellStyle name="Explanatory Text 3 15" xfId="25059"/>
    <cellStyle name="Explanatory Text 3 16" xfId="25060"/>
    <cellStyle name="Explanatory Text 3 17" xfId="25061"/>
    <cellStyle name="Explanatory Text 3 18" xfId="25062"/>
    <cellStyle name="Explanatory Text 3 19" xfId="25063"/>
    <cellStyle name="Explanatory Text 3 2" xfId="25064"/>
    <cellStyle name="Explanatory Text 3 3" xfId="25065"/>
    <cellStyle name="Explanatory Text 3 4" xfId="25066"/>
    <cellStyle name="Explanatory Text 3 5" xfId="25067"/>
    <cellStyle name="Explanatory Text 3 6" xfId="25068"/>
    <cellStyle name="Explanatory Text 3 7" xfId="25069"/>
    <cellStyle name="Explanatory Text 3 8" xfId="25070"/>
    <cellStyle name="Explanatory Text 3 9" xfId="25071"/>
    <cellStyle name="Explanatory Text 4" xfId="25072"/>
    <cellStyle name="Explanatory Text 4 10" xfId="25073"/>
    <cellStyle name="Explanatory Text 4 11" xfId="25074"/>
    <cellStyle name="Explanatory Text 4 12" xfId="25075"/>
    <cellStyle name="Explanatory Text 4 13" xfId="25076"/>
    <cellStyle name="Explanatory Text 4 14" xfId="25077"/>
    <cellStyle name="Explanatory Text 4 15" xfId="25078"/>
    <cellStyle name="Explanatory Text 4 16" xfId="25079"/>
    <cellStyle name="Explanatory Text 4 2" xfId="25080"/>
    <cellStyle name="Explanatory Text 4 3" xfId="25081"/>
    <cellStyle name="Explanatory Text 4 4" xfId="25082"/>
    <cellStyle name="Explanatory Text 4 5" xfId="25083"/>
    <cellStyle name="Explanatory Text 4 6" xfId="25084"/>
    <cellStyle name="Explanatory Text 4 7" xfId="25085"/>
    <cellStyle name="Explanatory Text 4 8" xfId="25086"/>
    <cellStyle name="Explanatory Text 4 9" xfId="25087"/>
    <cellStyle name="Good 2" xfId="81"/>
    <cellStyle name="Good 2 2" xfId="2736"/>
    <cellStyle name="Good 2 2 2" xfId="3123"/>
    <cellStyle name="Good 2 3" xfId="3124"/>
    <cellStyle name="Good 2 4" xfId="3125"/>
    <cellStyle name="Good 3" xfId="25088"/>
    <cellStyle name="Good 3 10" xfId="25089"/>
    <cellStyle name="Good 3 11" xfId="25090"/>
    <cellStyle name="Good 3 12" xfId="25091"/>
    <cellStyle name="Good 3 13" xfId="25092"/>
    <cellStyle name="Good 3 14" xfId="25093"/>
    <cellStyle name="Good 3 15" xfId="25094"/>
    <cellStyle name="Good 3 16" xfId="25095"/>
    <cellStyle name="Good 3 17" xfId="25096"/>
    <cellStyle name="Good 3 18" xfId="25097"/>
    <cellStyle name="Good 3 19" xfId="25098"/>
    <cellStyle name="Good 3 2" xfId="25099"/>
    <cellStyle name="Good 3 3" xfId="25100"/>
    <cellStyle name="Good 3 4" xfId="25101"/>
    <cellStyle name="Good 3 5" xfId="25102"/>
    <cellStyle name="Good 3 6" xfId="25103"/>
    <cellStyle name="Good 3 7" xfId="25104"/>
    <cellStyle name="Good 3 8" xfId="25105"/>
    <cellStyle name="Good 3 9" xfId="25106"/>
    <cellStyle name="Good 4" xfId="25107"/>
    <cellStyle name="Good 4 10" xfId="25108"/>
    <cellStyle name="Good 4 11" xfId="25109"/>
    <cellStyle name="Good 4 12" xfId="25110"/>
    <cellStyle name="Good 4 13" xfId="25111"/>
    <cellStyle name="Good 4 14" xfId="25112"/>
    <cellStyle name="Good 4 15" xfId="25113"/>
    <cellStyle name="Good 4 16" xfId="25114"/>
    <cellStyle name="Good 4 2" xfId="25115"/>
    <cellStyle name="Good 4 3" xfId="25116"/>
    <cellStyle name="Good 4 4" xfId="25117"/>
    <cellStyle name="Good 4 5" xfId="25118"/>
    <cellStyle name="Good 4 6" xfId="25119"/>
    <cellStyle name="Good 4 7" xfId="25120"/>
    <cellStyle name="Good 4 8" xfId="25121"/>
    <cellStyle name="Good 4 9" xfId="25122"/>
    <cellStyle name="Grey" xfId="25123"/>
    <cellStyle name="Header1" xfId="25124"/>
    <cellStyle name="Header2" xfId="25125"/>
    <cellStyle name="Heading" xfId="82"/>
    <cellStyle name="Heading 1 2" xfId="83"/>
    <cellStyle name="Heading 1 2 2" xfId="2737"/>
    <cellStyle name="Heading 1 2 2 2" xfId="3126"/>
    <cellStyle name="Heading 1 2 3" xfId="3127"/>
    <cellStyle name="Heading 1 2 4" xfId="3128"/>
    <cellStyle name="Heading 1 3" xfId="3129"/>
    <cellStyle name="Heading 1 3 10" xfId="25126"/>
    <cellStyle name="Heading 1 3 11" xfId="25127"/>
    <cellStyle name="Heading 1 3 12" xfId="25128"/>
    <cellStyle name="Heading 1 3 13" xfId="25129"/>
    <cellStyle name="Heading 1 3 14" xfId="25130"/>
    <cellStyle name="Heading 1 3 15" xfId="25131"/>
    <cellStyle name="Heading 1 3 16" xfId="25132"/>
    <cellStyle name="Heading 1 3 17" xfId="25133"/>
    <cellStyle name="Heading 1 3 18" xfId="25134"/>
    <cellStyle name="Heading 1 3 19" xfId="25135"/>
    <cellStyle name="Heading 1 3 2" xfId="25136"/>
    <cellStyle name="Heading 1 3 3" xfId="25137"/>
    <cellStyle name="Heading 1 3 4" xfId="25138"/>
    <cellStyle name="Heading 1 3 5" xfId="25139"/>
    <cellStyle name="Heading 1 3 6" xfId="25140"/>
    <cellStyle name="Heading 1 3 7" xfId="25141"/>
    <cellStyle name="Heading 1 3 8" xfId="25142"/>
    <cellStyle name="Heading 1 3 9" xfId="25143"/>
    <cellStyle name="Heading 1 4" xfId="25144"/>
    <cellStyle name="Heading 1 4 10" xfId="25145"/>
    <cellStyle name="Heading 1 4 11" xfId="25146"/>
    <cellStyle name="Heading 1 4 12" xfId="25147"/>
    <cellStyle name="Heading 1 4 13" xfId="25148"/>
    <cellStyle name="Heading 1 4 14" xfId="25149"/>
    <cellStyle name="Heading 1 4 15" xfId="25150"/>
    <cellStyle name="Heading 1 4 16" xfId="25151"/>
    <cellStyle name="Heading 1 4 2" xfId="25152"/>
    <cellStyle name="Heading 1 4 3" xfId="25153"/>
    <cellStyle name="Heading 1 4 4" xfId="25154"/>
    <cellStyle name="Heading 1 4 5" xfId="25155"/>
    <cellStyle name="Heading 1 4 6" xfId="25156"/>
    <cellStyle name="Heading 1 4 7" xfId="25157"/>
    <cellStyle name="Heading 1 4 8" xfId="25158"/>
    <cellStyle name="Heading 1 4 9" xfId="25159"/>
    <cellStyle name="Heading 2 2" xfId="84"/>
    <cellStyle name="Heading 2 2 2" xfId="2738"/>
    <cellStyle name="Heading 2 2 2 2" xfId="3130"/>
    <cellStyle name="Heading 2 2 3" xfId="3131"/>
    <cellStyle name="Heading 2 2 4" xfId="3132"/>
    <cellStyle name="Heading 2 3" xfId="25160"/>
    <cellStyle name="Heading 2 3 10" xfId="25161"/>
    <cellStyle name="Heading 2 3 11" xfId="25162"/>
    <cellStyle name="Heading 2 3 12" xfId="25163"/>
    <cellStyle name="Heading 2 3 13" xfId="25164"/>
    <cellStyle name="Heading 2 3 14" xfId="25165"/>
    <cellStyle name="Heading 2 3 15" xfId="25166"/>
    <cellStyle name="Heading 2 3 16" xfId="25167"/>
    <cellStyle name="Heading 2 3 17" xfId="25168"/>
    <cellStyle name="Heading 2 3 18" xfId="25169"/>
    <cellStyle name="Heading 2 3 19" xfId="25170"/>
    <cellStyle name="Heading 2 3 2" xfId="25171"/>
    <cellStyle name="Heading 2 3 3" xfId="25172"/>
    <cellStyle name="Heading 2 3 4" xfId="25173"/>
    <cellStyle name="Heading 2 3 5" xfId="25174"/>
    <cellStyle name="Heading 2 3 6" xfId="25175"/>
    <cellStyle name="Heading 2 3 7" xfId="25176"/>
    <cellStyle name="Heading 2 3 8" xfId="25177"/>
    <cellStyle name="Heading 2 3 9" xfId="25178"/>
    <cellStyle name="Heading 2 4" xfId="25179"/>
    <cellStyle name="Heading 2 4 10" xfId="25180"/>
    <cellStyle name="Heading 2 4 11" xfId="25181"/>
    <cellStyle name="Heading 2 4 12" xfId="25182"/>
    <cellStyle name="Heading 2 4 13" xfId="25183"/>
    <cellStyle name="Heading 2 4 14" xfId="25184"/>
    <cellStyle name="Heading 2 4 15" xfId="25185"/>
    <cellStyle name="Heading 2 4 16" xfId="25186"/>
    <cellStyle name="Heading 2 4 2" xfId="25187"/>
    <cellStyle name="Heading 2 4 3" xfId="25188"/>
    <cellStyle name="Heading 2 4 4" xfId="25189"/>
    <cellStyle name="Heading 2 4 5" xfId="25190"/>
    <cellStyle name="Heading 2 4 6" xfId="25191"/>
    <cellStyle name="Heading 2 4 7" xfId="25192"/>
    <cellStyle name="Heading 2 4 8" xfId="25193"/>
    <cellStyle name="Heading 2 4 9" xfId="25194"/>
    <cellStyle name="Heading 3 2" xfId="85"/>
    <cellStyle name="Heading 3 2 2" xfId="2739"/>
    <cellStyle name="Heading 3 2 2 2" xfId="3133"/>
    <cellStyle name="Heading 3 2 3" xfId="3134"/>
    <cellStyle name="Heading 3 2 4" xfId="3135"/>
    <cellStyle name="Heading 3 3" xfId="25195"/>
    <cellStyle name="Heading 3 3 10" xfId="25196"/>
    <cellStyle name="Heading 3 3 11" xfId="25197"/>
    <cellStyle name="Heading 3 3 12" xfId="25198"/>
    <cellStyle name="Heading 3 3 13" xfId="25199"/>
    <cellStyle name="Heading 3 3 14" xfId="25200"/>
    <cellStyle name="Heading 3 3 15" xfId="25201"/>
    <cellStyle name="Heading 3 3 16" xfId="25202"/>
    <cellStyle name="Heading 3 3 17" xfId="25203"/>
    <cellStyle name="Heading 3 3 18" xfId="25204"/>
    <cellStyle name="Heading 3 3 19" xfId="25205"/>
    <cellStyle name="Heading 3 3 2" xfId="25206"/>
    <cellStyle name="Heading 3 3 3" xfId="25207"/>
    <cellStyle name="Heading 3 3 4" xfId="25208"/>
    <cellStyle name="Heading 3 3 5" xfId="25209"/>
    <cellStyle name="Heading 3 3 6" xfId="25210"/>
    <cellStyle name="Heading 3 3 7" xfId="25211"/>
    <cellStyle name="Heading 3 3 8" xfId="25212"/>
    <cellStyle name="Heading 3 3 9" xfId="25213"/>
    <cellStyle name="Heading 3 4" xfId="25214"/>
    <cellStyle name="Heading 3 4 10" xfId="25215"/>
    <cellStyle name="Heading 3 4 11" xfId="25216"/>
    <cellStyle name="Heading 3 4 12" xfId="25217"/>
    <cellStyle name="Heading 3 4 13" xfId="25218"/>
    <cellStyle name="Heading 3 4 14" xfId="25219"/>
    <cellStyle name="Heading 3 4 15" xfId="25220"/>
    <cellStyle name="Heading 3 4 16" xfId="25221"/>
    <cellStyle name="Heading 3 4 2" xfId="25222"/>
    <cellStyle name="Heading 3 4 3" xfId="25223"/>
    <cellStyle name="Heading 3 4 4" xfId="25224"/>
    <cellStyle name="Heading 3 4 5" xfId="25225"/>
    <cellStyle name="Heading 3 4 6" xfId="25226"/>
    <cellStyle name="Heading 3 4 7" xfId="25227"/>
    <cellStyle name="Heading 3 4 8" xfId="25228"/>
    <cellStyle name="Heading 3 4 9" xfId="25229"/>
    <cellStyle name="Heading 4 2" xfId="86"/>
    <cellStyle name="Heading 4 2 2" xfId="2740"/>
    <cellStyle name="Heading 4 2 2 2" xfId="3136"/>
    <cellStyle name="Heading 4 2 3" xfId="3137"/>
    <cellStyle name="Heading 4 2 4" xfId="3138"/>
    <cellStyle name="Heading 4 3" xfId="25230"/>
    <cellStyle name="Heading 4 3 10" xfId="25231"/>
    <cellStyle name="Heading 4 3 11" xfId="25232"/>
    <cellStyle name="Heading 4 3 12" xfId="25233"/>
    <cellStyle name="Heading 4 3 13" xfId="25234"/>
    <cellStyle name="Heading 4 3 14" xfId="25235"/>
    <cellStyle name="Heading 4 3 15" xfId="25236"/>
    <cellStyle name="Heading 4 3 16" xfId="25237"/>
    <cellStyle name="Heading 4 3 17" xfId="25238"/>
    <cellStyle name="Heading 4 3 18" xfId="25239"/>
    <cellStyle name="Heading 4 3 19" xfId="25240"/>
    <cellStyle name="Heading 4 3 2" xfId="25241"/>
    <cellStyle name="Heading 4 3 3" xfId="25242"/>
    <cellStyle name="Heading 4 3 4" xfId="25243"/>
    <cellStyle name="Heading 4 3 5" xfId="25244"/>
    <cellStyle name="Heading 4 3 6" xfId="25245"/>
    <cellStyle name="Heading 4 3 7" xfId="25246"/>
    <cellStyle name="Heading 4 3 8" xfId="25247"/>
    <cellStyle name="Heading 4 3 9" xfId="25248"/>
    <cellStyle name="Heading 4 4" xfId="25249"/>
    <cellStyle name="Heading 4 4 10" xfId="25250"/>
    <cellStyle name="Heading 4 4 11" xfId="25251"/>
    <cellStyle name="Heading 4 4 12" xfId="25252"/>
    <cellStyle name="Heading 4 4 13" xfId="25253"/>
    <cellStyle name="Heading 4 4 14" xfId="25254"/>
    <cellStyle name="Heading 4 4 15" xfId="25255"/>
    <cellStyle name="Heading 4 4 16" xfId="25256"/>
    <cellStyle name="Heading 4 4 2" xfId="25257"/>
    <cellStyle name="Heading 4 4 3" xfId="25258"/>
    <cellStyle name="Heading 4 4 4" xfId="25259"/>
    <cellStyle name="Heading 4 4 5" xfId="25260"/>
    <cellStyle name="Heading 4 4 6" xfId="25261"/>
    <cellStyle name="Heading 4 4 7" xfId="25262"/>
    <cellStyle name="Heading 4 4 8" xfId="25263"/>
    <cellStyle name="Heading 4 4 9" xfId="25264"/>
    <cellStyle name="Heading 5" xfId="3139"/>
    <cellStyle name="Heading 5 2" xfId="3140"/>
    <cellStyle name="Heading 6" xfId="3141"/>
    <cellStyle name="Heading 7" xfId="3142"/>
    <cellStyle name="Heading 8" xfId="3143"/>
    <cellStyle name="Heading1" xfId="87"/>
    <cellStyle name="Heading1 1" xfId="3144"/>
    <cellStyle name="Heading1 2" xfId="3145"/>
    <cellStyle name="Heading1 2 2" xfId="3146"/>
    <cellStyle name="Heading1 3" xfId="3147"/>
    <cellStyle name="Heading1 4" xfId="3148"/>
    <cellStyle name="Heading1 5" xfId="3149"/>
    <cellStyle name="Heading1 6" xfId="3150"/>
    <cellStyle name="Hyperlink 2" xfId="2741"/>
    <cellStyle name="Hyperlink 3" xfId="23821"/>
    <cellStyle name="Input [yellow]" xfId="25265"/>
    <cellStyle name="Input 10" xfId="25266"/>
    <cellStyle name="Input 11" xfId="25267"/>
    <cellStyle name="Input 12" xfId="25268"/>
    <cellStyle name="Input 13" xfId="25269"/>
    <cellStyle name="Input 14" xfId="25270"/>
    <cellStyle name="Input 15" xfId="25271"/>
    <cellStyle name="Input 16" xfId="25272"/>
    <cellStyle name="Input 17" xfId="25273"/>
    <cellStyle name="Input 18" xfId="25274"/>
    <cellStyle name="Input 19" xfId="25275"/>
    <cellStyle name="Input 2" xfId="88"/>
    <cellStyle name="Input 2 2" xfId="2742"/>
    <cellStyle name="Input 2 2 2" xfId="3151"/>
    <cellStyle name="Input 2 2 3" xfId="23191"/>
    <cellStyle name="Input 2 2 4" xfId="23153"/>
    <cellStyle name="Input 2 2 5" xfId="23543"/>
    <cellStyle name="Input 2 3" xfId="2795"/>
    <cellStyle name="Input 2 3 2" xfId="3152"/>
    <cellStyle name="Input 2 3 3" xfId="23207"/>
    <cellStyle name="Input 2 3 4" xfId="23310"/>
    <cellStyle name="Input 2 3 5" xfId="23555"/>
    <cellStyle name="Input 2 4" xfId="2800"/>
    <cellStyle name="Input 2 4 2" xfId="3153"/>
    <cellStyle name="Input 2 4 3" xfId="23212"/>
    <cellStyle name="Input 2 4 4" xfId="23307"/>
    <cellStyle name="Input 2 4 5" xfId="23560"/>
    <cellStyle name="Input 2 5" xfId="3154"/>
    <cellStyle name="Input 2 5 2" xfId="23226"/>
    <cellStyle name="Input 2 5 3" xfId="23151"/>
    <cellStyle name="Input 2 5 4" xfId="23573"/>
    <cellStyle name="Input 2 6" xfId="3155"/>
    <cellStyle name="Input 2 6 2" xfId="23227"/>
    <cellStyle name="Input 2 6 3" xfId="23147"/>
    <cellStyle name="Input 2 6 4" xfId="23574"/>
    <cellStyle name="Input 20" xfId="25276"/>
    <cellStyle name="Input 21" xfId="25277"/>
    <cellStyle name="Input 22" xfId="25278"/>
    <cellStyle name="Input 23" xfId="25279"/>
    <cellStyle name="Input 24" xfId="25280"/>
    <cellStyle name="Input 3" xfId="2743"/>
    <cellStyle name="Input 3 10" xfId="25281"/>
    <cellStyle name="Input 3 11" xfId="25282"/>
    <cellStyle name="Input 3 12" xfId="25283"/>
    <cellStyle name="Input 3 13" xfId="25284"/>
    <cellStyle name="Input 3 14" xfId="25285"/>
    <cellStyle name="Input 3 15" xfId="25286"/>
    <cellStyle name="Input 3 16" xfId="25287"/>
    <cellStyle name="Input 3 17" xfId="25288"/>
    <cellStyle name="Input 3 18" xfId="25289"/>
    <cellStyle name="Input 3 19" xfId="25290"/>
    <cellStyle name="Input 3 2" xfId="2794"/>
    <cellStyle name="Input 3 2 2" xfId="23206"/>
    <cellStyle name="Input 3 2 3" xfId="23311"/>
    <cellStyle name="Input 3 2 4" xfId="23554"/>
    <cellStyle name="Input 3 20" xfId="25291"/>
    <cellStyle name="Input 3 3" xfId="2801"/>
    <cellStyle name="Input 3 3 2" xfId="23213"/>
    <cellStyle name="Input 3 3 3" xfId="23306"/>
    <cellStyle name="Input 3 3 4" xfId="23561"/>
    <cellStyle name="Input 3 4" xfId="3156"/>
    <cellStyle name="Input 3 4 2" xfId="23228"/>
    <cellStyle name="Input 3 4 3" xfId="23146"/>
    <cellStyle name="Input 3 4 4" xfId="23575"/>
    <cellStyle name="Input 3 5" xfId="3157"/>
    <cellStyle name="Input 3 5 2" xfId="23229"/>
    <cellStyle name="Input 3 5 3" xfId="23300"/>
    <cellStyle name="Input 3 5 4" xfId="23576"/>
    <cellStyle name="Input 3 6" xfId="23192"/>
    <cellStyle name="Input 3 7" xfId="23149"/>
    <cellStyle name="Input 3 8" xfId="23544"/>
    <cellStyle name="Input 3 9" xfId="25292"/>
    <cellStyle name="Input 4" xfId="25293"/>
    <cellStyle name="Input 4 10" xfId="25294"/>
    <cellStyle name="Input 4 11" xfId="25295"/>
    <cellStyle name="Input 4 12" xfId="25296"/>
    <cellStyle name="Input 4 13" xfId="25297"/>
    <cellStyle name="Input 4 14" xfId="25298"/>
    <cellStyle name="Input 4 15" xfId="25299"/>
    <cellStyle name="Input 4 16" xfId="25300"/>
    <cellStyle name="Input 4 17" xfId="25301"/>
    <cellStyle name="Input 4 2" xfId="25302"/>
    <cellStyle name="Input 4 3" xfId="25303"/>
    <cellStyle name="Input 4 4" xfId="25304"/>
    <cellStyle name="Input 4 5" xfId="25305"/>
    <cellStyle name="Input 4 6" xfId="25306"/>
    <cellStyle name="Input 4 7" xfId="25307"/>
    <cellStyle name="Input 4 8" xfId="25308"/>
    <cellStyle name="Input 4 9" xfId="25309"/>
    <cellStyle name="Input 5" xfId="25310"/>
    <cellStyle name="Input 6" xfId="25311"/>
    <cellStyle name="Input 7" xfId="25312"/>
    <cellStyle name="Input 8" xfId="25313"/>
    <cellStyle name="Input 9" xfId="25314"/>
    <cellStyle name="Izlaz" xfId="23134"/>
    <cellStyle name="Izlaz 2" xfId="23492"/>
    <cellStyle name="Izlaz 3" xfId="23814"/>
    <cellStyle name="kolona A" xfId="3158"/>
    <cellStyle name="kolona A 2" xfId="3159"/>
    <cellStyle name="kolona A 3" xfId="3160"/>
    <cellStyle name="kolona B" xfId="3161"/>
    <cellStyle name="kolona B 2" xfId="3162"/>
    <cellStyle name="kolona B 3" xfId="3163"/>
    <cellStyle name="kolona C" xfId="3164"/>
    <cellStyle name="kolona C 2" xfId="3165"/>
    <cellStyle name="kolona C 3" xfId="3166"/>
    <cellStyle name="kolona D" xfId="3167"/>
    <cellStyle name="kolona D 2" xfId="3168"/>
    <cellStyle name="kolona D 3" xfId="3169"/>
    <cellStyle name="kolona E" xfId="3170"/>
    <cellStyle name="kolona E 2" xfId="3171"/>
    <cellStyle name="kolona E 3" xfId="3172"/>
    <cellStyle name="kolona F" xfId="3173"/>
    <cellStyle name="kolona F 2" xfId="3174"/>
    <cellStyle name="kolona F 3" xfId="3175"/>
    <cellStyle name="kolona G" xfId="3176"/>
    <cellStyle name="kolona G 2" xfId="3177"/>
    <cellStyle name="kolona G 3" xfId="3178"/>
    <cellStyle name="kolona H" xfId="3179"/>
    <cellStyle name="kolona H 2" xfId="3180"/>
    <cellStyle name="kolona H 3" xfId="3181"/>
    <cellStyle name="Link Currency (0)" xfId="25315"/>
    <cellStyle name="Link Currency (2)" xfId="25316"/>
    <cellStyle name="Link Units (0)" xfId="25317"/>
    <cellStyle name="Link Units (1)" xfId="25318"/>
    <cellStyle name="Link Units (2)" xfId="25319"/>
    <cellStyle name="Linked Cell 2" xfId="89"/>
    <cellStyle name="Linked Cell 2 2" xfId="2744"/>
    <cellStyle name="Linked Cell 2 2 2" xfId="3182"/>
    <cellStyle name="Linked Cell 2 3" xfId="3183"/>
    <cellStyle name="Linked Cell 2 4" xfId="3184"/>
    <cellStyle name="Linked Cell 3" xfId="25320"/>
    <cellStyle name="Linked Cell 3 10" xfId="25321"/>
    <cellStyle name="Linked Cell 3 11" xfId="25322"/>
    <cellStyle name="Linked Cell 3 12" xfId="25323"/>
    <cellStyle name="Linked Cell 3 13" xfId="25324"/>
    <cellStyle name="Linked Cell 3 14" xfId="25325"/>
    <cellStyle name="Linked Cell 3 15" xfId="25326"/>
    <cellStyle name="Linked Cell 3 16" xfId="25327"/>
    <cellStyle name="Linked Cell 3 17" xfId="25328"/>
    <cellStyle name="Linked Cell 3 18" xfId="25329"/>
    <cellStyle name="Linked Cell 3 19" xfId="25330"/>
    <cellStyle name="Linked Cell 3 2" xfId="25331"/>
    <cellStyle name="Linked Cell 3 3" xfId="25332"/>
    <cellStyle name="Linked Cell 3 4" xfId="25333"/>
    <cellStyle name="Linked Cell 3 5" xfId="25334"/>
    <cellStyle name="Linked Cell 3 6" xfId="25335"/>
    <cellStyle name="Linked Cell 3 7" xfId="25336"/>
    <cellStyle name="Linked Cell 3 8" xfId="25337"/>
    <cellStyle name="Linked Cell 3 9" xfId="25338"/>
    <cellStyle name="Linked Cell 4" xfId="25339"/>
    <cellStyle name="Linked Cell 4 10" xfId="25340"/>
    <cellStyle name="Linked Cell 4 11" xfId="25341"/>
    <cellStyle name="Linked Cell 4 12" xfId="25342"/>
    <cellStyle name="Linked Cell 4 13" xfId="25343"/>
    <cellStyle name="Linked Cell 4 14" xfId="25344"/>
    <cellStyle name="Linked Cell 4 15" xfId="25345"/>
    <cellStyle name="Linked Cell 4 16" xfId="25346"/>
    <cellStyle name="Linked Cell 4 2" xfId="25347"/>
    <cellStyle name="Linked Cell 4 3" xfId="25348"/>
    <cellStyle name="Linked Cell 4 4" xfId="25349"/>
    <cellStyle name="Linked Cell 4 5" xfId="25350"/>
    <cellStyle name="Linked Cell 4 6" xfId="25351"/>
    <cellStyle name="Linked Cell 4 7" xfId="25352"/>
    <cellStyle name="Linked Cell 4 8" xfId="25353"/>
    <cellStyle name="Linked Cell 4 9" xfId="25354"/>
    <cellStyle name="Milliers [0]_laroux" xfId="25355"/>
    <cellStyle name="Milliers_laroux" xfId="25356"/>
    <cellStyle name="Naslov" xfId="23135"/>
    <cellStyle name="Naslov 5" xfId="25357"/>
    <cellStyle name="Naslov 5 2" xfId="25358"/>
    <cellStyle name="Navadno 3" xfId="25359"/>
    <cellStyle name="Neutral 2" xfId="90"/>
    <cellStyle name="Neutral 2 2" xfId="2745"/>
    <cellStyle name="Neutral 2 2 2" xfId="3185"/>
    <cellStyle name="Neutral 2 3" xfId="3186"/>
    <cellStyle name="Neutral 2 4" xfId="3187"/>
    <cellStyle name="Neutral 3" xfId="25360"/>
    <cellStyle name="Neutral 3 10" xfId="25361"/>
    <cellStyle name="Neutral 3 11" xfId="25362"/>
    <cellStyle name="Neutral 3 12" xfId="25363"/>
    <cellStyle name="Neutral 3 13" xfId="25364"/>
    <cellStyle name="Neutral 3 14" xfId="25365"/>
    <cellStyle name="Neutral 3 15" xfId="25366"/>
    <cellStyle name="Neutral 3 16" xfId="25367"/>
    <cellStyle name="Neutral 3 17" xfId="25368"/>
    <cellStyle name="Neutral 3 18" xfId="25369"/>
    <cellStyle name="Neutral 3 19" xfId="25370"/>
    <cellStyle name="Neutral 3 2" xfId="25371"/>
    <cellStyle name="Neutral 3 3" xfId="25372"/>
    <cellStyle name="Neutral 3 4" xfId="25373"/>
    <cellStyle name="Neutral 3 5" xfId="25374"/>
    <cellStyle name="Neutral 3 6" xfId="25375"/>
    <cellStyle name="Neutral 3 7" xfId="25376"/>
    <cellStyle name="Neutral 3 8" xfId="25377"/>
    <cellStyle name="Neutral 3 9" xfId="25378"/>
    <cellStyle name="Neutral 4" xfId="25379"/>
    <cellStyle name="Neutral 4 10" xfId="25380"/>
    <cellStyle name="Neutral 4 11" xfId="25381"/>
    <cellStyle name="Neutral 4 12" xfId="25382"/>
    <cellStyle name="Neutral 4 13" xfId="25383"/>
    <cellStyle name="Neutral 4 14" xfId="25384"/>
    <cellStyle name="Neutral 4 15" xfId="25385"/>
    <cellStyle name="Neutral 4 16" xfId="25386"/>
    <cellStyle name="Neutral 4 2" xfId="25387"/>
    <cellStyle name="Neutral 4 3" xfId="25388"/>
    <cellStyle name="Neutral 4 4" xfId="25389"/>
    <cellStyle name="Neutral 4 5" xfId="25390"/>
    <cellStyle name="Neutral 4 6" xfId="25391"/>
    <cellStyle name="Neutral 4 7" xfId="25392"/>
    <cellStyle name="Neutral 4 8" xfId="25393"/>
    <cellStyle name="Neutral 4 9" xfId="25394"/>
    <cellStyle name="Normal - Style1" xfId="25395"/>
    <cellStyle name="Normal 10" xfId="91"/>
    <cellStyle name="Normal 10 10" xfId="23118"/>
    <cellStyle name="Normal 10 11" xfId="25396"/>
    <cellStyle name="Normal 10 12" xfId="25397"/>
    <cellStyle name="Normal 10 13" xfId="25398"/>
    <cellStyle name="Normal 10 2" xfId="1376"/>
    <cellStyle name="Normal 10 2 2" xfId="2746"/>
    <cellStyle name="Normal 10 2 2 2" xfId="3188"/>
    <cellStyle name="Normal 10 2 2 2 2" xfId="23837"/>
    <cellStyle name="Normal 10 2 2 3" xfId="3189"/>
    <cellStyle name="Normal 10 2 2 4" xfId="3190"/>
    <cellStyle name="Normal 10 2 3" xfId="3191"/>
    <cellStyle name="Normal 10 2 4" xfId="3192"/>
    <cellStyle name="Normal 10 2 5" xfId="3193"/>
    <cellStyle name="Normal 10 2 6" xfId="3194"/>
    <cellStyle name="Normal 10 3" xfId="3195"/>
    <cellStyle name="Normal 10 3 2" xfId="3196"/>
    <cellStyle name="Normal 10 3 3" xfId="3197"/>
    <cellStyle name="Normal 10 4" xfId="3198"/>
    <cellStyle name="Normal 10 5" xfId="3199"/>
    <cellStyle name="Normal 10 6" xfId="3200"/>
    <cellStyle name="Normal 10 7" xfId="3201"/>
    <cellStyle name="Normal 10 8" xfId="25399"/>
    <cellStyle name="Normal 10 9" xfId="25400"/>
    <cellStyle name="Normal 100" xfId="2747"/>
    <cellStyle name="Normal 100 2" xfId="3202"/>
    <cellStyle name="Normal 100 2 2" xfId="23230"/>
    <cellStyle name="Normal 100 2 3" xfId="23577"/>
    <cellStyle name="Normal 100 3" xfId="23193"/>
    <cellStyle name="Normal 100 4" xfId="23545"/>
    <cellStyle name="Normal 101" xfId="3203"/>
    <cellStyle name="Normal 101 2" xfId="23835"/>
    <cellStyle name="Normal 102" xfId="23114"/>
    <cellStyle name="Normal 103" xfId="23119"/>
    <cellStyle name="Normal 103 2" xfId="23490"/>
    <cellStyle name="Normal 104" xfId="23143"/>
    <cellStyle name="Normal 104 2" xfId="23819"/>
    <cellStyle name="Normal 105" xfId="23144"/>
    <cellStyle name="Normal 105 2" xfId="23497"/>
    <cellStyle name="Normal 105 3" xfId="23820"/>
    <cellStyle name="Normal 105 4" xfId="23839"/>
    <cellStyle name="Normal 106" xfId="23829"/>
    <cellStyle name="Normal 107" xfId="23834"/>
    <cellStyle name="Normal 108" xfId="25625"/>
    <cellStyle name="Normal 109" xfId="25639"/>
    <cellStyle name="Normal 11" xfId="92"/>
    <cellStyle name="Normal 11 10" xfId="25401"/>
    <cellStyle name="Normal 11 11" xfId="25402"/>
    <cellStyle name="Normal 11 12" xfId="25403"/>
    <cellStyle name="Normal 11 2" xfId="1377"/>
    <cellStyle name="Normal 11 2 2" xfId="3204"/>
    <cellStyle name="Normal 11 2 3" xfId="3205"/>
    <cellStyle name="Normal 11 2 4" xfId="3206"/>
    <cellStyle name="Normal 11 3" xfId="2748"/>
    <cellStyle name="Normal 11 3 2" xfId="3207"/>
    <cellStyle name="Normal 11 3 3" xfId="3208"/>
    <cellStyle name="Normal 11 3 4" xfId="3209"/>
    <cellStyle name="Normal 11 4" xfId="3210"/>
    <cellStyle name="Normal 11 5" xfId="3211"/>
    <cellStyle name="Normal 11 6" xfId="3212"/>
    <cellStyle name="Normal 11 7" xfId="3213"/>
    <cellStyle name="Normal 11 8" xfId="3214"/>
    <cellStyle name="Normal 11 9" xfId="25404"/>
    <cellStyle name="Normal 111" xfId="23824"/>
    <cellStyle name="Normal 116 2" xfId="23113"/>
    <cellStyle name="Normal 119" xfId="23844"/>
    <cellStyle name="Normal 12" xfId="93"/>
    <cellStyle name="Normal 12 10" xfId="25405"/>
    <cellStyle name="Normal 12 11" xfId="25406"/>
    <cellStyle name="Normal 12 12" xfId="25407"/>
    <cellStyle name="Normal 12 13" xfId="25408"/>
    <cellStyle name="Normal 12 14" xfId="25409"/>
    <cellStyle name="Normal 12 15" xfId="25410"/>
    <cellStyle name="Normal 12 16" xfId="25411"/>
    <cellStyle name="Normal 12 2" xfId="1378"/>
    <cellStyle name="Normal 12 2 2" xfId="3215"/>
    <cellStyle name="Normal 12 2 3" xfId="3216"/>
    <cellStyle name="Normal 12 2 4" xfId="3217"/>
    <cellStyle name="Normal 12 3" xfId="2749"/>
    <cellStyle name="Normal 12 3 2" xfId="3218"/>
    <cellStyle name="Normal 12 3 2 2" xfId="3219"/>
    <cellStyle name="Normal 12 3 2 3" xfId="3220"/>
    <cellStyle name="Normal 12 3 3" xfId="3221"/>
    <cellStyle name="Normal 12 3 4" xfId="3222"/>
    <cellStyle name="Normal 12 3 5" xfId="3223"/>
    <cellStyle name="Normal 12 4" xfId="3224"/>
    <cellStyle name="Normal 12 5" xfId="3225"/>
    <cellStyle name="Normal 12 6" xfId="3226"/>
    <cellStyle name="Normal 12 7" xfId="3227"/>
    <cellStyle name="Normal 12 8" xfId="25412"/>
    <cellStyle name="Normal 12 9" xfId="25413"/>
    <cellStyle name="Normal 120" xfId="23845"/>
    <cellStyle name="Normal 121" xfId="23843"/>
    <cellStyle name="Normal 13" xfId="94"/>
    <cellStyle name="Normal 13 2" xfId="1379"/>
    <cellStyle name="Normal 13 2 2" xfId="3228"/>
    <cellStyle name="Normal 13 2 3" xfId="3229"/>
    <cellStyle name="Normal 13 2 4" xfId="3230"/>
    <cellStyle name="Normal 13 3" xfId="2750"/>
    <cellStyle name="Normal 13 3 2" xfId="3231"/>
    <cellStyle name="Normal 13 3 3" xfId="3232"/>
    <cellStyle name="Normal 13 3 4" xfId="3233"/>
    <cellStyle name="Normal 13 4" xfId="3234"/>
    <cellStyle name="Normal 13 5" xfId="3235"/>
    <cellStyle name="Normal 13 6" xfId="3236"/>
    <cellStyle name="Normal 13 7" xfId="3237"/>
    <cellStyle name="Normal 14" xfId="95"/>
    <cellStyle name="Normal 14 2" xfId="1380"/>
    <cellStyle name="Normal 14 2 2" xfId="3238"/>
    <cellStyle name="Normal 14 2 3" xfId="3239"/>
    <cellStyle name="Normal 14 2 4" xfId="3240"/>
    <cellStyle name="Normal 14 3" xfId="2751"/>
    <cellStyle name="Normal 14 3 2" xfId="3241"/>
    <cellStyle name="Normal 14 3 3" xfId="3242"/>
    <cellStyle name="Normal 14 3 4" xfId="3243"/>
    <cellStyle name="Normal 14 3 5" xfId="23194"/>
    <cellStyle name="Normal 14 3 6" xfId="23546"/>
    <cellStyle name="Normal 14 4" xfId="2802"/>
    <cellStyle name="Normal 14 4 2" xfId="3244"/>
    <cellStyle name="Normal 14 4 3" xfId="23214"/>
    <cellStyle name="Normal 14 4 4" xfId="23562"/>
    <cellStyle name="Normal 14 5" xfId="3245"/>
    <cellStyle name="Normal 14 6" xfId="3246"/>
    <cellStyle name="Normal 14 7" xfId="3247"/>
    <cellStyle name="Normal 14 8" xfId="3248"/>
    <cellStyle name="Normal 14 8 2" xfId="23231"/>
    <cellStyle name="Normal 14 8 3" xfId="23578"/>
    <cellStyle name="Normal 14 9" xfId="3249"/>
    <cellStyle name="Normal 14 9 2" xfId="23232"/>
    <cellStyle name="Normal 14 9 3" xfId="23579"/>
    <cellStyle name="Normal 15" xfId="96"/>
    <cellStyle name="Normal 15 2" xfId="1381"/>
    <cellStyle name="Normal 15 2 2" xfId="3250"/>
    <cellStyle name="Normal 15 2 3" xfId="3251"/>
    <cellStyle name="Normal 15 2 4" xfId="3252"/>
    <cellStyle name="Normal 15 3" xfId="2752"/>
    <cellStyle name="Normal 15 3 2" xfId="3253"/>
    <cellStyle name="Normal 15 3 3" xfId="3254"/>
    <cellStyle name="Normal 15 3 4" xfId="3255"/>
    <cellStyle name="Normal 15 4" xfId="3256"/>
    <cellStyle name="Normal 15 5" xfId="3257"/>
    <cellStyle name="Normal 15 6" xfId="3258"/>
    <cellStyle name="Normal 15 7" xfId="3259"/>
    <cellStyle name="Normal 16" xfId="97"/>
    <cellStyle name="Normal 16 10" xfId="98"/>
    <cellStyle name="Normal 16 10 2" xfId="1383"/>
    <cellStyle name="Normal 16 10 2 2" xfId="3260"/>
    <cellStyle name="Normal 16 10 2 3" xfId="3261"/>
    <cellStyle name="Normal 16 10 2 4" xfId="3262"/>
    <cellStyle name="Normal 16 10 3" xfId="3263"/>
    <cellStyle name="Normal 16 10 3 2" xfId="3264"/>
    <cellStyle name="Normal 16 10 3 3" xfId="3265"/>
    <cellStyle name="Normal 16 10 4" xfId="3266"/>
    <cellStyle name="Normal 16 10 5" xfId="3267"/>
    <cellStyle name="Normal 16 10 6" xfId="3268"/>
    <cellStyle name="Normal 16 10 7" xfId="3269"/>
    <cellStyle name="Normal 16 11" xfId="99"/>
    <cellStyle name="Normal 16 11 2" xfId="1384"/>
    <cellStyle name="Normal 16 11 2 2" xfId="3270"/>
    <cellStyle name="Normal 16 11 2 3" xfId="3271"/>
    <cellStyle name="Normal 16 11 2 4" xfId="3272"/>
    <cellStyle name="Normal 16 11 3" xfId="3273"/>
    <cellStyle name="Normal 16 11 3 2" xfId="3274"/>
    <cellStyle name="Normal 16 11 3 3" xfId="3275"/>
    <cellStyle name="Normal 16 11 4" xfId="3276"/>
    <cellStyle name="Normal 16 11 5" xfId="3277"/>
    <cellStyle name="Normal 16 11 6" xfId="3278"/>
    <cellStyle name="Normal 16 11 7" xfId="3279"/>
    <cellStyle name="Normal 16 12" xfId="100"/>
    <cellStyle name="Normal 16 12 2" xfId="1385"/>
    <cellStyle name="Normal 16 12 2 2" xfId="3280"/>
    <cellStyle name="Normal 16 12 2 3" xfId="3281"/>
    <cellStyle name="Normal 16 12 2 4" xfId="3282"/>
    <cellStyle name="Normal 16 12 3" xfId="3283"/>
    <cellStyle name="Normal 16 12 3 2" xfId="3284"/>
    <cellStyle name="Normal 16 12 3 3" xfId="3285"/>
    <cellStyle name="Normal 16 12 4" xfId="3286"/>
    <cellStyle name="Normal 16 12 5" xfId="3287"/>
    <cellStyle name="Normal 16 12 6" xfId="3288"/>
    <cellStyle name="Normal 16 12 7" xfId="3289"/>
    <cellStyle name="Normal 16 13" xfId="101"/>
    <cellStyle name="Normal 16 13 2" xfId="1386"/>
    <cellStyle name="Normal 16 13 2 2" xfId="3290"/>
    <cellStyle name="Normal 16 13 2 3" xfId="3291"/>
    <cellStyle name="Normal 16 13 2 4" xfId="3292"/>
    <cellStyle name="Normal 16 13 3" xfId="3293"/>
    <cellStyle name="Normal 16 13 3 2" xfId="3294"/>
    <cellStyle name="Normal 16 13 3 3" xfId="3295"/>
    <cellStyle name="Normal 16 13 4" xfId="3296"/>
    <cellStyle name="Normal 16 13 5" xfId="3297"/>
    <cellStyle name="Normal 16 13 6" xfId="3298"/>
    <cellStyle name="Normal 16 13 7" xfId="3299"/>
    <cellStyle name="Normal 16 14" xfId="102"/>
    <cellStyle name="Normal 16 14 2" xfId="1387"/>
    <cellStyle name="Normal 16 14 2 2" xfId="3300"/>
    <cellStyle name="Normal 16 14 2 3" xfId="3301"/>
    <cellStyle name="Normal 16 14 2 4" xfId="3302"/>
    <cellStyle name="Normal 16 14 3" xfId="3303"/>
    <cellStyle name="Normal 16 14 3 2" xfId="3304"/>
    <cellStyle name="Normal 16 14 3 3" xfId="3305"/>
    <cellStyle name="Normal 16 14 4" xfId="3306"/>
    <cellStyle name="Normal 16 14 5" xfId="3307"/>
    <cellStyle name="Normal 16 14 6" xfId="3308"/>
    <cellStyle name="Normal 16 14 7" xfId="3309"/>
    <cellStyle name="Normal 16 15" xfId="103"/>
    <cellStyle name="Normal 16 15 2" xfId="1388"/>
    <cellStyle name="Normal 16 15 2 2" xfId="3310"/>
    <cellStyle name="Normal 16 15 2 3" xfId="3311"/>
    <cellStyle name="Normal 16 15 2 4" xfId="3312"/>
    <cellStyle name="Normal 16 15 3" xfId="3313"/>
    <cellStyle name="Normal 16 15 3 2" xfId="3314"/>
    <cellStyle name="Normal 16 15 3 3" xfId="3315"/>
    <cellStyle name="Normal 16 15 4" xfId="3316"/>
    <cellStyle name="Normal 16 15 5" xfId="3317"/>
    <cellStyle name="Normal 16 15 6" xfId="3318"/>
    <cellStyle name="Normal 16 15 7" xfId="3319"/>
    <cellStyle name="Normal 16 16" xfId="104"/>
    <cellStyle name="Normal 16 16 2" xfId="1389"/>
    <cellStyle name="Normal 16 16 2 2" xfId="3320"/>
    <cellStyle name="Normal 16 16 2 3" xfId="3321"/>
    <cellStyle name="Normal 16 16 2 4" xfId="3322"/>
    <cellStyle name="Normal 16 16 3" xfId="3323"/>
    <cellStyle name="Normal 16 16 3 2" xfId="3324"/>
    <cellStyle name="Normal 16 16 3 3" xfId="3325"/>
    <cellStyle name="Normal 16 16 4" xfId="3326"/>
    <cellStyle name="Normal 16 16 5" xfId="3327"/>
    <cellStyle name="Normal 16 16 6" xfId="3328"/>
    <cellStyle name="Normal 16 16 7" xfId="3329"/>
    <cellStyle name="Normal 16 17" xfId="105"/>
    <cellStyle name="Normal 16 17 2" xfId="1390"/>
    <cellStyle name="Normal 16 17 2 2" xfId="3330"/>
    <cellStyle name="Normal 16 17 2 3" xfId="3331"/>
    <cellStyle name="Normal 16 17 2 4" xfId="3332"/>
    <cellStyle name="Normal 16 17 3" xfId="3333"/>
    <cellStyle name="Normal 16 17 3 2" xfId="3334"/>
    <cellStyle name="Normal 16 17 3 3" xfId="3335"/>
    <cellStyle name="Normal 16 17 4" xfId="3336"/>
    <cellStyle name="Normal 16 17 5" xfId="3337"/>
    <cellStyle name="Normal 16 17 6" xfId="3338"/>
    <cellStyle name="Normal 16 17 7" xfId="3339"/>
    <cellStyle name="Normal 16 18" xfId="106"/>
    <cellStyle name="Normal 16 18 2" xfId="1391"/>
    <cellStyle name="Normal 16 18 2 2" xfId="3340"/>
    <cellStyle name="Normal 16 18 2 3" xfId="3341"/>
    <cellStyle name="Normal 16 18 2 4" xfId="3342"/>
    <cellStyle name="Normal 16 18 3" xfId="3343"/>
    <cellStyle name="Normal 16 18 3 2" xfId="3344"/>
    <cellStyle name="Normal 16 18 3 3" xfId="3345"/>
    <cellStyle name="Normal 16 18 4" xfId="3346"/>
    <cellStyle name="Normal 16 18 5" xfId="3347"/>
    <cellStyle name="Normal 16 18 6" xfId="3348"/>
    <cellStyle name="Normal 16 18 7" xfId="3349"/>
    <cellStyle name="Normal 16 19" xfId="107"/>
    <cellStyle name="Normal 16 19 2" xfId="1392"/>
    <cellStyle name="Normal 16 19 2 2" xfId="3350"/>
    <cellStyle name="Normal 16 19 2 3" xfId="3351"/>
    <cellStyle name="Normal 16 19 2 4" xfId="3352"/>
    <cellStyle name="Normal 16 19 3" xfId="3353"/>
    <cellStyle name="Normal 16 19 3 2" xfId="3354"/>
    <cellStyle name="Normal 16 19 3 3" xfId="3355"/>
    <cellStyle name="Normal 16 19 4" xfId="3356"/>
    <cellStyle name="Normal 16 19 5" xfId="3357"/>
    <cellStyle name="Normal 16 19 6" xfId="3358"/>
    <cellStyle name="Normal 16 19 7" xfId="3359"/>
    <cellStyle name="Normal 16 2" xfId="108"/>
    <cellStyle name="Normal 16 2 2" xfId="1393"/>
    <cellStyle name="Normal 16 2 2 2" xfId="3360"/>
    <cellStyle name="Normal 16 2 2 3" xfId="3361"/>
    <cellStyle name="Normal 16 2 2 4" xfId="3362"/>
    <cellStyle name="Normal 16 2 3" xfId="3363"/>
    <cellStyle name="Normal 16 2 3 2" xfId="3364"/>
    <cellStyle name="Normal 16 2 3 3" xfId="3365"/>
    <cellStyle name="Normal 16 2 4" xfId="3366"/>
    <cellStyle name="Normal 16 2 5" xfId="3367"/>
    <cellStyle name="Normal 16 2 6" xfId="3368"/>
    <cellStyle name="Normal 16 2 7" xfId="3369"/>
    <cellStyle name="Normal 16 20" xfId="109"/>
    <cellStyle name="Normal 16 20 2" xfId="1394"/>
    <cellStyle name="Normal 16 20 2 2" xfId="3370"/>
    <cellStyle name="Normal 16 20 2 3" xfId="3371"/>
    <cellStyle name="Normal 16 20 2 4" xfId="3372"/>
    <cellStyle name="Normal 16 20 3" xfId="3373"/>
    <cellStyle name="Normal 16 20 3 2" xfId="3374"/>
    <cellStyle name="Normal 16 20 3 3" xfId="3375"/>
    <cellStyle name="Normal 16 20 4" xfId="3376"/>
    <cellStyle name="Normal 16 20 5" xfId="3377"/>
    <cellStyle name="Normal 16 20 6" xfId="3378"/>
    <cellStyle name="Normal 16 20 7" xfId="3379"/>
    <cellStyle name="Normal 16 21" xfId="110"/>
    <cellStyle name="Normal 16 21 2" xfId="1395"/>
    <cellStyle name="Normal 16 21 2 2" xfId="3380"/>
    <cellStyle name="Normal 16 21 2 3" xfId="3381"/>
    <cellStyle name="Normal 16 21 2 4" xfId="3382"/>
    <cellStyle name="Normal 16 21 3" xfId="3383"/>
    <cellStyle name="Normal 16 21 3 2" xfId="3384"/>
    <cellStyle name="Normal 16 21 3 3" xfId="3385"/>
    <cellStyle name="Normal 16 21 4" xfId="3386"/>
    <cellStyle name="Normal 16 21 5" xfId="3387"/>
    <cellStyle name="Normal 16 21 6" xfId="3388"/>
    <cellStyle name="Normal 16 21 7" xfId="3389"/>
    <cellStyle name="Normal 16 22" xfId="111"/>
    <cellStyle name="Normal 16 22 2" xfId="1396"/>
    <cellStyle name="Normal 16 22 2 2" xfId="3390"/>
    <cellStyle name="Normal 16 22 2 3" xfId="3391"/>
    <cellStyle name="Normal 16 22 2 4" xfId="3392"/>
    <cellStyle name="Normal 16 22 3" xfId="3393"/>
    <cellStyle name="Normal 16 22 3 2" xfId="3394"/>
    <cellStyle name="Normal 16 22 3 3" xfId="3395"/>
    <cellStyle name="Normal 16 22 4" xfId="3396"/>
    <cellStyle name="Normal 16 22 5" xfId="3397"/>
    <cellStyle name="Normal 16 22 6" xfId="3398"/>
    <cellStyle name="Normal 16 22 7" xfId="3399"/>
    <cellStyle name="Normal 16 23" xfId="112"/>
    <cellStyle name="Normal 16 23 2" xfId="1397"/>
    <cellStyle name="Normal 16 23 2 2" xfId="3400"/>
    <cellStyle name="Normal 16 23 2 3" xfId="3401"/>
    <cellStyle name="Normal 16 23 2 4" xfId="3402"/>
    <cellStyle name="Normal 16 23 3" xfId="3403"/>
    <cellStyle name="Normal 16 23 3 2" xfId="3404"/>
    <cellStyle name="Normal 16 23 3 3" xfId="3405"/>
    <cellStyle name="Normal 16 23 4" xfId="3406"/>
    <cellStyle name="Normal 16 23 5" xfId="3407"/>
    <cellStyle name="Normal 16 23 6" xfId="3408"/>
    <cellStyle name="Normal 16 23 7" xfId="3409"/>
    <cellStyle name="Normal 16 24" xfId="113"/>
    <cellStyle name="Normal 16 24 2" xfId="1398"/>
    <cellStyle name="Normal 16 24 2 2" xfId="3410"/>
    <cellStyle name="Normal 16 24 2 3" xfId="3411"/>
    <cellStyle name="Normal 16 24 2 4" xfId="3412"/>
    <cellStyle name="Normal 16 24 3" xfId="3413"/>
    <cellStyle name="Normal 16 24 3 2" xfId="3414"/>
    <cellStyle name="Normal 16 24 3 3" xfId="3415"/>
    <cellStyle name="Normal 16 24 4" xfId="3416"/>
    <cellStyle name="Normal 16 24 5" xfId="3417"/>
    <cellStyle name="Normal 16 24 6" xfId="3418"/>
    <cellStyle name="Normal 16 24 7" xfId="3419"/>
    <cellStyle name="Normal 16 25" xfId="114"/>
    <cellStyle name="Normal 16 25 2" xfId="2332"/>
    <cellStyle name="Normal 16 25 2 2" xfId="3420"/>
    <cellStyle name="Normal 16 25 2 3" xfId="3421"/>
    <cellStyle name="Normal 16 25 2 4" xfId="3422"/>
    <cellStyle name="Normal 16 25 3" xfId="3423"/>
    <cellStyle name="Normal 16 25 3 2" xfId="3424"/>
    <cellStyle name="Normal 16 25 3 3" xfId="3425"/>
    <cellStyle name="Normal 16 25 4" xfId="3426"/>
    <cellStyle name="Normal 16 25 5" xfId="3427"/>
    <cellStyle name="Normal 16 25 6" xfId="3428"/>
    <cellStyle name="Normal 16 25 7" xfId="3429"/>
    <cellStyle name="Normal 16 26" xfId="115"/>
    <cellStyle name="Normal 16 26 2" xfId="2331"/>
    <cellStyle name="Normal 16 26 2 2" xfId="3430"/>
    <cellStyle name="Normal 16 26 2 3" xfId="3431"/>
    <cellStyle name="Normal 16 26 2 4" xfId="3432"/>
    <cellStyle name="Normal 16 26 3" xfId="3433"/>
    <cellStyle name="Normal 16 26 3 2" xfId="3434"/>
    <cellStyle name="Normal 16 26 3 3" xfId="3435"/>
    <cellStyle name="Normal 16 26 4" xfId="3436"/>
    <cellStyle name="Normal 16 26 5" xfId="3437"/>
    <cellStyle name="Normal 16 26 6" xfId="3438"/>
    <cellStyle name="Normal 16 26 7" xfId="3439"/>
    <cellStyle name="Normal 16 27" xfId="116"/>
    <cellStyle name="Normal 16 27 2" xfId="2330"/>
    <cellStyle name="Normal 16 27 2 2" xfId="3440"/>
    <cellStyle name="Normal 16 27 2 3" xfId="3441"/>
    <cellStyle name="Normal 16 27 2 4" xfId="3442"/>
    <cellStyle name="Normal 16 27 3" xfId="3443"/>
    <cellStyle name="Normal 16 27 3 2" xfId="3444"/>
    <cellStyle name="Normal 16 27 3 3" xfId="3445"/>
    <cellStyle name="Normal 16 27 4" xfId="3446"/>
    <cellStyle name="Normal 16 27 5" xfId="3447"/>
    <cellStyle name="Normal 16 27 6" xfId="3448"/>
    <cellStyle name="Normal 16 27 7" xfId="3449"/>
    <cellStyle name="Normal 16 28" xfId="117"/>
    <cellStyle name="Normal 16 28 2" xfId="2329"/>
    <cellStyle name="Normal 16 28 2 2" xfId="3450"/>
    <cellStyle name="Normal 16 28 2 3" xfId="3451"/>
    <cellStyle name="Normal 16 28 2 4" xfId="3452"/>
    <cellStyle name="Normal 16 28 3" xfId="3453"/>
    <cellStyle name="Normal 16 28 3 2" xfId="3454"/>
    <cellStyle name="Normal 16 28 3 3" xfId="3455"/>
    <cellStyle name="Normal 16 28 4" xfId="3456"/>
    <cellStyle name="Normal 16 28 5" xfId="3457"/>
    <cellStyle name="Normal 16 28 6" xfId="3458"/>
    <cellStyle name="Normal 16 28 7" xfId="3459"/>
    <cellStyle name="Normal 16 29" xfId="118"/>
    <cellStyle name="Normal 16 29 2" xfId="2328"/>
    <cellStyle name="Normal 16 29 2 2" xfId="3460"/>
    <cellStyle name="Normal 16 29 2 3" xfId="3461"/>
    <cellStyle name="Normal 16 29 2 4" xfId="3462"/>
    <cellStyle name="Normal 16 29 3" xfId="3463"/>
    <cellStyle name="Normal 16 29 3 2" xfId="3464"/>
    <cellStyle name="Normal 16 29 3 3" xfId="3465"/>
    <cellStyle name="Normal 16 29 4" xfId="3466"/>
    <cellStyle name="Normal 16 29 5" xfId="3467"/>
    <cellStyle name="Normal 16 29 6" xfId="3468"/>
    <cellStyle name="Normal 16 29 7" xfId="3469"/>
    <cellStyle name="Normal 16 3" xfId="119"/>
    <cellStyle name="Normal 16 3 2" xfId="1399"/>
    <cellStyle name="Normal 16 3 2 2" xfId="3470"/>
    <cellStyle name="Normal 16 3 2 3" xfId="3471"/>
    <cellStyle name="Normal 16 3 2 4" xfId="3472"/>
    <cellStyle name="Normal 16 3 3" xfId="3473"/>
    <cellStyle name="Normal 16 3 3 2" xfId="3474"/>
    <cellStyle name="Normal 16 3 3 3" xfId="3475"/>
    <cellStyle name="Normal 16 3 4" xfId="3476"/>
    <cellStyle name="Normal 16 3 5" xfId="3477"/>
    <cellStyle name="Normal 16 3 6" xfId="3478"/>
    <cellStyle name="Normal 16 3 7" xfId="3479"/>
    <cellStyle name="Normal 16 30" xfId="120"/>
    <cellStyle name="Normal 16 30 2" xfId="2327"/>
    <cellStyle name="Normal 16 30 2 2" xfId="3480"/>
    <cellStyle name="Normal 16 30 2 3" xfId="3481"/>
    <cellStyle name="Normal 16 30 2 4" xfId="3482"/>
    <cellStyle name="Normal 16 30 3" xfId="3483"/>
    <cellStyle name="Normal 16 30 3 2" xfId="3484"/>
    <cellStyle name="Normal 16 30 3 3" xfId="3485"/>
    <cellStyle name="Normal 16 30 4" xfId="3486"/>
    <cellStyle name="Normal 16 30 5" xfId="3487"/>
    <cellStyle name="Normal 16 30 6" xfId="3488"/>
    <cellStyle name="Normal 16 30 7" xfId="3489"/>
    <cellStyle name="Normal 16 31" xfId="121"/>
    <cellStyle name="Normal 16 31 2" xfId="2326"/>
    <cellStyle name="Normal 16 31 2 2" xfId="3490"/>
    <cellStyle name="Normal 16 31 2 3" xfId="3491"/>
    <cellStyle name="Normal 16 31 2 4" xfId="3492"/>
    <cellStyle name="Normal 16 31 3" xfId="3493"/>
    <cellStyle name="Normal 16 31 3 2" xfId="3494"/>
    <cellStyle name="Normal 16 31 3 3" xfId="3495"/>
    <cellStyle name="Normal 16 31 4" xfId="3496"/>
    <cellStyle name="Normal 16 31 5" xfId="3497"/>
    <cellStyle name="Normal 16 31 6" xfId="3498"/>
    <cellStyle name="Normal 16 31 7" xfId="3499"/>
    <cellStyle name="Normal 16 32" xfId="122"/>
    <cellStyle name="Normal 16 32 2" xfId="2325"/>
    <cellStyle name="Normal 16 32 2 2" xfId="3500"/>
    <cellStyle name="Normal 16 32 2 3" xfId="3501"/>
    <cellStyle name="Normal 16 32 2 4" xfId="3502"/>
    <cellStyle name="Normal 16 32 3" xfId="3503"/>
    <cellStyle name="Normal 16 32 3 2" xfId="3504"/>
    <cellStyle name="Normal 16 32 3 3" xfId="3505"/>
    <cellStyle name="Normal 16 32 4" xfId="3506"/>
    <cellStyle name="Normal 16 32 5" xfId="3507"/>
    <cellStyle name="Normal 16 32 6" xfId="3508"/>
    <cellStyle name="Normal 16 32 7" xfId="3509"/>
    <cellStyle name="Normal 16 33" xfId="123"/>
    <cellStyle name="Normal 16 33 2" xfId="2324"/>
    <cellStyle name="Normal 16 33 2 2" xfId="3510"/>
    <cellStyle name="Normal 16 33 2 3" xfId="3511"/>
    <cellStyle name="Normal 16 33 2 4" xfId="3512"/>
    <cellStyle name="Normal 16 33 3" xfId="3513"/>
    <cellStyle name="Normal 16 33 3 2" xfId="3514"/>
    <cellStyle name="Normal 16 33 3 3" xfId="3515"/>
    <cellStyle name="Normal 16 33 4" xfId="3516"/>
    <cellStyle name="Normal 16 33 5" xfId="3517"/>
    <cellStyle name="Normal 16 33 6" xfId="3518"/>
    <cellStyle name="Normal 16 33 7" xfId="3519"/>
    <cellStyle name="Normal 16 34" xfId="124"/>
    <cellStyle name="Normal 16 34 2" xfId="2323"/>
    <cellStyle name="Normal 16 34 2 2" xfId="3520"/>
    <cellStyle name="Normal 16 34 2 3" xfId="3521"/>
    <cellStyle name="Normal 16 34 2 4" xfId="3522"/>
    <cellStyle name="Normal 16 34 3" xfId="3523"/>
    <cellStyle name="Normal 16 34 3 2" xfId="3524"/>
    <cellStyle name="Normal 16 34 3 3" xfId="3525"/>
    <cellStyle name="Normal 16 34 4" xfId="3526"/>
    <cellStyle name="Normal 16 34 5" xfId="3527"/>
    <cellStyle name="Normal 16 34 6" xfId="3528"/>
    <cellStyle name="Normal 16 34 7" xfId="3529"/>
    <cellStyle name="Normal 16 35" xfId="1382"/>
    <cellStyle name="Normal 16 35 2" xfId="3530"/>
    <cellStyle name="Normal 16 35 3" xfId="3531"/>
    <cellStyle name="Normal 16 35 4" xfId="3532"/>
    <cellStyle name="Normal 16 36" xfId="2753"/>
    <cellStyle name="Normal 16 36 2" xfId="3533"/>
    <cellStyle name="Normal 16 36 3" xfId="3534"/>
    <cellStyle name="Normal 16 36 4" xfId="3535"/>
    <cellStyle name="Normal 16 37" xfId="3536"/>
    <cellStyle name="Normal 16 38" xfId="3537"/>
    <cellStyle name="Normal 16 39" xfId="3538"/>
    <cellStyle name="Normal 16 4" xfId="125"/>
    <cellStyle name="Normal 16 4 2" xfId="1400"/>
    <cellStyle name="Normal 16 4 2 2" xfId="3539"/>
    <cellStyle name="Normal 16 4 2 3" xfId="3540"/>
    <cellStyle name="Normal 16 4 2 4" xfId="3541"/>
    <cellStyle name="Normal 16 4 3" xfId="3542"/>
    <cellStyle name="Normal 16 4 3 2" xfId="3543"/>
    <cellStyle name="Normal 16 4 3 3" xfId="3544"/>
    <cellStyle name="Normal 16 4 4" xfId="3545"/>
    <cellStyle name="Normal 16 4 5" xfId="3546"/>
    <cellStyle name="Normal 16 4 6" xfId="3547"/>
    <cellStyle name="Normal 16 4 7" xfId="3548"/>
    <cellStyle name="Normal 16 40" xfId="3549"/>
    <cellStyle name="Normal 16 41" xfId="3550"/>
    <cellStyle name="Normal 16 42" xfId="3551"/>
    <cellStyle name="Normal 16 5" xfId="126"/>
    <cellStyle name="Normal 16 5 2" xfId="1401"/>
    <cellStyle name="Normal 16 5 2 2" xfId="3552"/>
    <cellStyle name="Normal 16 5 2 3" xfId="3553"/>
    <cellStyle name="Normal 16 5 2 4" xfId="3554"/>
    <cellStyle name="Normal 16 5 3" xfId="3555"/>
    <cellStyle name="Normal 16 5 3 2" xfId="3556"/>
    <cellStyle name="Normal 16 5 3 3" xfId="3557"/>
    <cellStyle name="Normal 16 5 4" xfId="3558"/>
    <cellStyle name="Normal 16 5 5" xfId="3559"/>
    <cellStyle name="Normal 16 5 6" xfId="3560"/>
    <cellStyle name="Normal 16 5 7" xfId="3561"/>
    <cellStyle name="Normal 16 6" xfId="127"/>
    <cellStyle name="Normal 16 6 2" xfId="1402"/>
    <cellStyle name="Normal 16 6 2 2" xfId="3562"/>
    <cellStyle name="Normal 16 6 2 3" xfId="3563"/>
    <cellStyle name="Normal 16 6 2 4" xfId="3564"/>
    <cellStyle name="Normal 16 6 3" xfId="3565"/>
    <cellStyle name="Normal 16 6 3 2" xfId="3566"/>
    <cellStyle name="Normal 16 6 3 3" xfId="3567"/>
    <cellStyle name="Normal 16 6 4" xfId="3568"/>
    <cellStyle name="Normal 16 6 5" xfId="3569"/>
    <cellStyle name="Normal 16 6 6" xfId="3570"/>
    <cellStyle name="Normal 16 6 7" xfId="3571"/>
    <cellStyle name="Normal 16 7" xfId="128"/>
    <cellStyle name="Normal 16 7 2" xfId="1403"/>
    <cellStyle name="Normal 16 7 2 2" xfId="3572"/>
    <cellStyle name="Normal 16 7 2 3" xfId="3573"/>
    <cellStyle name="Normal 16 7 2 4" xfId="3574"/>
    <cellStyle name="Normal 16 7 3" xfId="3575"/>
    <cellStyle name="Normal 16 7 3 2" xfId="3576"/>
    <cellStyle name="Normal 16 7 3 3" xfId="3577"/>
    <cellStyle name="Normal 16 7 4" xfId="3578"/>
    <cellStyle name="Normal 16 7 5" xfId="3579"/>
    <cellStyle name="Normal 16 7 6" xfId="3580"/>
    <cellStyle name="Normal 16 7 7" xfId="3581"/>
    <cellStyle name="Normal 16 8" xfId="129"/>
    <cellStyle name="Normal 16 8 2" xfId="1404"/>
    <cellStyle name="Normal 16 8 2 2" xfId="3582"/>
    <cellStyle name="Normal 16 8 2 3" xfId="3583"/>
    <cellStyle name="Normal 16 8 2 4" xfId="3584"/>
    <cellStyle name="Normal 16 8 3" xfId="3585"/>
    <cellStyle name="Normal 16 8 3 2" xfId="3586"/>
    <cellStyle name="Normal 16 8 3 3" xfId="3587"/>
    <cellStyle name="Normal 16 8 4" xfId="3588"/>
    <cellStyle name="Normal 16 8 5" xfId="3589"/>
    <cellStyle name="Normal 16 8 6" xfId="3590"/>
    <cellStyle name="Normal 16 8 7" xfId="3591"/>
    <cellStyle name="Normal 16 9" xfId="130"/>
    <cellStyle name="Normal 16 9 2" xfId="1405"/>
    <cellStyle name="Normal 16 9 2 2" xfId="3592"/>
    <cellStyle name="Normal 16 9 2 3" xfId="3593"/>
    <cellStyle name="Normal 16 9 2 4" xfId="3594"/>
    <cellStyle name="Normal 16 9 3" xfId="3595"/>
    <cellStyle name="Normal 16 9 3 2" xfId="3596"/>
    <cellStyle name="Normal 16 9 3 3" xfId="3597"/>
    <cellStyle name="Normal 16 9 4" xfId="3598"/>
    <cellStyle name="Normal 16 9 5" xfId="3599"/>
    <cellStyle name="Normal 16 9 6" xfId="3600"/>
    <cellStyle name="Normal 16 9 7" xfId="3601"/>
    <cellStyle name="Normal 17" xfId="131"/>
    <cellStyle name="Normal 17 10" xfId="132"/>
    <cellStyle name="Normal 17 10 2" xfId="1407"/>
    <cellStyle name="Normal 17 10 2 2" xfId="3602"/>
    <cellStyle name="Normal 17 10 2 3" xfId="3603"/>
    <cellStyle name="Normal 17 10 2 4" xfId="3604"/>
    <cellStyle name="Normal 17 10 3" xfId="3605"/>
    <cellStyle name="Normal 17 10 3 2" xfId="3606"/>
    <cellStyle name="Normal 17 10 3 3" xfId="3607"/>
    <cellStyle name="Normal 17 10 4" xfId="3608"/>
    <cellStyle name="Normal 17 10 5" xfId="3609"/>
    <cellStyle name="Normal 17 10 6" xfId="3610"/>
    <cellStyle name="Normal 17 10 7" xfId="3611"/>
    <cellStyle name="Normal 17 11" xfId="133"/>
    <cellStyle name="Normal 17 11 2" xfId="1408"/>
    <cellStyle name="Normal 17 11 2 2" xfId="3612"/>
    <cellStyle name="Normal 17 11 2 3" xfId="3613"/>
    <cellStyle name="Normal 17 11 2 4" xfId="3614"/>
    <cellStyle name="Normal 17 11 3" xfId="3615"/>
    <cellStyle name="Normal 17 11 3 2" xfId="3616"/>
    <cellStyle name="Normal 17 11 3 3" xfId="3617"/>
    <cellStyle name="Normal 17 11 4" xfId="3618"/>
    <cellStyle name="Normal 17 11 5" xfId="3619"/>
    <cellStyle name="Normal 17 11 6" xfId="3620"/>
    <cellStyle name="Normal 17 11 7" xfId="3621"/>
    <cellStyle name="Normal 17 12" xfId="134"/>
    <cellStyle name="Normal 17 12 2" xfId="1409"/>
    <cellStyle name="Normal 17 12 2 2" xfId="3622"/>
    <cellStyle name="Normal 17 12 2 3" xfId="3623"/>
    <cellStyle name="Normal 17 12 2 4" xfId="3624"/>
    <cellStyle name="Normal 17 12 3" xfId="3625"/>
    <cellStyle name="Normal 17 12 3 2" xfId="3626"/>
    <cellStyle name="Normal 17 12 3 3" xfId="3627"/>
    <cellStyle name="Normal 17 12 4" xfId="3628"/>
    <cellStyle name="Normal 17 12 5" xfId="3629"/>
    <cellStyle name="Normal 17 12 6" xfId="3630"/>
    <cellStyle name="Normal 17 12 7" xfId="3631"/>
    <cellStyle name="Normal 17 13" xfId="135"/>
    <cellStyle name="Normal 17 13 2" xfId="1410"/>
    <cellStyle name="Normal 17 13 2 2" xfId="3632"/>
    <cellStyle name="Normal 17 13 2 3" xfId="3633"/>
    <cellStyle name="Normal 17 13 2 4" xfId="3634"/>
    <cellStyle name="Normal 17 13 3" xfId="3635"/>
    <cellStyle name="Normal 17 13 3 2" xfId="3636"/>
    <cellStyle name="Normal 17 13 3 3" xfId="3637"/>
    <cellStyle name="Normal 17 13 4" xfId="3638"/>
    <cellStyle name="Normal 17 13 5" xfId="3639"/>
    <cellStyle name="Normal 17 13 6" xfId="3640"/>
    <cellStyle name="Normal 17 13 7" xfId="3641"/>
    <cellStyle name="Normal 17 14" xfId="136"/>
    <cellStyle name="Normal 17 14 2" xfId="1411"/>
    <cellStyle name="Normal 17 14 2 2" xfId="3642"/>
    <cellStyle name="Normal 17 14 2 3" xfId="3643"/>
    <cellStyle name="Normal 17 14 2 4" xfId="3644"/>
    <cellStyle name="Normal 17 14 3" xfId="3645"/>
    <cellStyle name="Normal 17 14 3 2" xfId="3646"/>
    <cellStyle name="Normal 17 14 3 3" xfId="3647"/>
    <cellStyle name="Normal 17 14 4" xfId="3648"/>
    <cellStyle name="Normal 17 14 5" xfId="3649"/>
    <cellStyle name="Normal 17 14 6" xfId="3650"/>
    <cellStyle name="Normal 17 14 7" xfId="3651"/>
    <cellStyle name="Normal 17 15" xfId="137"/>
    <cellStyle name="Normal 17 15 2" xfId="1412"/>
    <cellStyle name="Normal 17 15 2 2" xfId="3652"/>
    <cellStyle name="Normal 17 15 2 3" xfId="3653"/>
    <cellStyle name="Normal 17 15 2 4" xfId="3654"/>
    <cellStyle name="Normal 17 15 3" xfId="3655"/>
    <cellStyle name="Normal 17 15 3 2" xfId="3656"/>
    <cellStyle name="Normal 17 15 3 3" xfId="3657"/>
    <cellStyle name="Normal 17 15 4" xfId="3658"/>
    <cellStyle name="Normal 17 15 5" xfId="3659"/>
    <cellStyle name="Normal 17 15 6" xfId="3660"/>
    <cellStyle name="Normal 17 15 7" xfId="3661"/>
    <cellStyle name="Normal 17 16" xfId="138"/>
    <cellStyle name="Normal 17 16 2" xfId="1413"/>
    <cellStyle name="Normal 17 16 2 2" xfId="3662"/>
    <cellStyle name="Normal 17 16 2 3" xfId="3663"/>
    <cellStyle name="Normal 17 16 2 4" xfId="3664"/>
    <cellStyle name="Normal 17 16 3" xfId="3665"/>
    <cellStyle name="Normal 17 16 3 2" xfId="3666"/>
    <cellStyle name="Normal 17 16 3 3" xfId="3667"/>
    <cellStyle name="Normal 17 16 4" xfId="3668"/>
    <cellStyle name="Normal 17 16 5" xfId="3669"/>
    <cellStyle name="Normal 17 16 6" xfId="3670"/>
    <cellStyle name="Normal 17 16 7" xfId="3671"/>
    <cellStyle name="Normal 17 17" xfId="139"/>
    <cellStyle name="Normal 17 17 2" xfId="1414"/>
    <cellStyle name="Normal 17 17 2 2" xfId="3672"/>
    <cellStyle name="Normal 17 17 2 3" xfId="3673"/>
    <cellStyle name="Normal 17 17 2 4" xfId="3674"/>
    <cellStyle name="Normal 17 17 3" xfId="3675"/>
    <cellStyle name="Normal 17 17 3 2" xfId="3676"/>
    <cellStyle name="Normal 17 17 3 3" xfId="3677"/>
    <cellStyle name="Normal 17 17 4" xfId="3678"/>
    <cellStyle name="Normal 17 17 5" xfId="3679"/>
    <cellStyle name="Normal 17 17 6" xfId="3680"/>
    <cellStyle name="Normal 17 17 7" xfId="3681"/>
    <cellStyle name="Normal 17 18" xfId="140"/>
    <cellStyle name="Normal 17 18 2" xfId="1415"/>
    <cellStyle name="Normal 17 18 2 2" xfId="3682"/>
    <cellStyle name="Normal 17 18 2 3" xfId="3683"/>
    <cellStyle name="Normal 17 18 2 4" xfId="3684"/>
    <cellStyle name="Normal 17 18 3" xfId="3685"/>
    <cellStyle name="Normal 17 18 3 2" xfId="3686"/>
    <cellStyle name="Normal 17 18 3 3" xfId="3687"/>
    <cellStyle name="Normal 17 18 4" xfId="3688"/>
    <cellStyle name="Normal 17 18 5" xfId="3689"/>
    <cellStyle name="Normal 17 18 6" xfId="3690"/>
    <cellStyle name="Normal 17 18 7" xfId="3691"/>
    <cellStyle name="Normal 17 19" xfId="141"/>
    <cellStyle name="Normal 17 19 2" xfId="1416"/>
    <cellStyle name="Normal 17 19 2 2" xfId="3692"/>
    <cellStyle name="Normal 17 19 2 3" xfId="3693"/>
    <cellStyle name="Normal 17 19 2 4" xfId="3694"/>
    <cellStyle name="Normal 17 19 3" xfId="3695"/>
    <cellStyle name="Normal 17 19 3 2" xfId="3696"/>
    <cellStyle name="Normal 17 19 3 3" xfId="3697"/>
    <cellStyle name="Normal 17 19 4" xfId="3698"/>
    <cellStyle name="Normal 17 19 5" xfId="3699"/>
    <cellStyle name="Normal 17 19 6" xfId="3700"/>
    <cellStyle name="Normal 17 19 7" xfId="3701"/>
    <cellStyle name="Normal 17 2" xfId="142"/>
    <cellStyle name="Normal 17 2 2" xfId="1417"/>
    <cellStyle name="Normal 17 2 2 2" xfId="3702"/>
    <cellStyle name="Normal 17 2 2 3" xfId="3703"/>
    <cellStyle name="Normal 17 2 2 4" xfId="3704"/>
    <cellStyle name="Normal 17 2 3" xfId="3705"/>
    <cellStyle name="Normal 17 2 3 2" xfId="3706"/>
    <cellStyle name="Normal 17 2 3 3" xfId="3707"/>
    <cellStyle name="Normal 17 2 4" xfId="3708"/>
    <cellStyle name="Normal 17 2 5" xfId="3709"/>
    <cellStyle name="Normal 17 2 6" xfId="3710"/>
    <cellStyle name="Normal 17 2 7" xfId="3711"/>
    <cellStyle name="Normal 17 20" xfId="143"/>
    <cellStyle name="Normal 17 20 2" xfId="1418"/>
    <cellStyle name="Normal 17 20 2 2" xfId="3712"/>
    <cellStyle name="Normal 17 20 2 3" xfId="3713"/>
    <cellStyle name="Normal 17 20 2 4" xfId="3714"/>
    <cellStyle name="Normal 17 20 3" xfId="3715"/>
    <cellStyle name="Normal 17 20 3 2" xfId="3716"/>
    <cellStyle name="Normal 17 20 3 3" xfId="3717"/>
    <cellStyle name="Normal 17 20 4" xfId="3718"/>
    <cellStyle name="Normal 17 20 5" xfId="3719"/>
    <cellStyle name="Normal 17 20 6" xfId="3720"/>
    <cellStyle name="Normal 17 20 7" xfId="3721"/>
    <cellStyle name="Normal 17 21" xfId="144"/>
    <cellStyle name="Normal 17 21 2" xfId="1419"/>
    <cellStyle name="Normal 17 21 2 2" xfId="3722"/>
    <cellStyle name="Normal 17 21 2 3" xfId="3723"/>
    <cellStyle name="Normal 17 21 2 4" xfId="3724"/>
    <cellStyle name="Normal 17 21 3" xfId="3725"/>
    <cellStyle name="Normal 17 21 3 2" xfId="3726"/>
    <cellStyle name="Normal 17 21 3 3" xfId="3727"/>
    <cellStyle name="Normal 17 21 4" xfId="3728"/>
    <cellStyle name="Normal 17 21 5" xfId="3729"/>
    <cellStyle name="Normal 17 21 6" xfId="3730"/>
    <cellStyle name="Normal 17 21 7" xfId="3731"/>
    <cellStyle name="Normal 17 22" xfId="145"/>
    <cellStyle name="Normal 17 22 2" xfId="1420"/>
    <cellStyle name="Normal 17 22 2 2" xfId="3732"/>
    <cellStyle name="Normal 17 22 2 3" xfId="3733"/>
    <cellStyle name="Normal 17 22 2 4" xfId="3734"/>
    <cellStyle name="Normal 17 22 3" xfId="3735"/>
    <cellStyle name="Normal 17 22 3 2" xfId="3736"/>
    <cellStyle name="Normal 17 22 3 3" xfId="3737"/>
    <cellStyle name="Normal 17 22 4" xfId="3738"/>
    <cellStyle name="Normal 17 22 5" xfId="3739"/>
    <cellStyle name="Normal 17 22 6" xfId="3740"/>
    <cellStyle name="Normal 17 22 7" xfId="3741"/>
    <cellStyle name="Normal 17 23" xfId="146"/>
    <cellStyle name="Normal 17 23 2" xfId="1421"/>
    <cellStyle name="Normal 17 23 2 2" xfId="3742"/>
    <cellStyle name="Normal 17 23 2 3" xfId="3743"/>
    <cellStyle name="Normal 17 23 2 4" xfId="3744"/>
    <cellStyle name="Normal 17 23 3" xfId="3745"/>
    <cellStyle name="Normal 17 23 3 2" xfId="3746"/>
    <cellStyle name="Normal 17 23 3 3" xfId="3747"/>
    <cellStyle name="Normal 17 23 4" xfId="3748"/>
    <cellStyle name="Normal 17 23 5" xfId="3749"/>
    <cellStyle name="Normal 17 23 6" xfId="3750"/>
    <cellStyle name="Normal 17 23 7" xfId="3751"/>
    <cellStyle name="Normal 17 24" xfId="147"/>
    <cellStyle name="Normal 17 24 2" xfId="1422"/>
    <cellStyle name="Normal 17 24 2 2" xfId="3752"/>
    <cellStyle name="Normal 17 24 2 3" xfId="3753"/>
    <cellStyle name="Normal 17 24 2 4" xfId="3754"/>
    <cellStyle name="Normal 17 24 3" xfId="3755"/>
    <cellStyle name="Normal 17 24 3 2" xfId="3756"/>
    <cellStyle name="Normal 17 24 3 3" xfId="3757"/>
    <cellStyle name="Normal 17 24 4" xfId="3758"/>
    <cellStyle name="Normal 17 24 5" xfId="3759"/>
    <cellStyle name="Normal 17 24 6" xfId="3760"/>
    <cellStyle name="Normal 17 24 7" xfId="3761"/>
    <cellStyle name="Normal 17 25" xfId="148"/>
    <cellStyle name="Normal 17 25 2" xfId="2322"/>
    <cellStyle name="Normal 17 25 2 2" xfId="3762"/>
    <cellStyle name="Normal 17 25 2 3" xfId="3763"/>
    <cellStyle name="Normal 17 25 2 4" xfId="3764"/>
    <cellStyle name="Normal 17 25 3" xfId="3765"/>
    <cellStyle name="Normal 17 25 3 2" xfId="3766"/>
    <cellStyle name="Normal 17 25 3 3" xfId="3767"/>
    <cellStyle name="Normal 17 25 4" xfId="3768"/>
    <cellStyle name="Normal 17 25 5" xfId="3769"/>
    <cellStyle name="Normal 17 25 6" xfId="3770"/>
    <cellStyle name="Normal 17 25 7" xfId="3771"/>
    <cellStyle name="Normal 17 26" xfId="149"/>
    <cellStyle name="Normal 17 26 2" xfId="2321"/>
    <cellStyle name="Normal 17 26 2 2" xfId="3772"/>
    <cellStyle name="Normal 17 26 2 3" xfId="3773"/>
    <cellStyle name="Normal 17 26 2 4" xfId="3774"/>
    <cellStyle name="Normal 17 26 3" xfId="3775"/>
    <cellStyle name="Normal 17 26 3 2" xfId="3776"/>
    <cellStyle name="Normal 17 26 3 3" xfId="3777"/>
    <cellStyle name="Normal 17 26 4" xfId="3778"/>
    <cellStyle name="Normal 17 26 5" xfId="3779"/>
    <cellStyle name="Normal 17 26 6" xfId="3780"/>
    <cellStyle name="Normal 17 26 7" xfId="3781"/>
    <cellStyle name="Normal 17 27" xfId="150"/>
    <cellStyle name="Normal 17 27 2" xfId="2320"/>
    <cellStyle name="Normal 17 27 2 2" xfId="3782"/>
    <cellStyle name="Normal 17 27 2 3" xfId="3783"/>
    <cellStyle name="Normal 17 27 2 4" xfId="3784"/>
    <cellStyle name="Normal 17 27 3" xfId="3785"/>
    <cellStyle name="Normal 17 27 3 2" xfId="3786"/>
    <cellStyle name="Normal 17 27 3 3" xfId="3787"/>
    <cellStyle name="Normal 17 27 4" xfId="3788"/>
    <cellStyle name="Normal 17 27 5" xfId="3789"/>
    <cellStyle name="Normal 17 27 6" xfId="3790"/>
    <cellStyle name="Normal 17 27 7" xfId="3791"/>
    <cellStyle name="Normal 17 28" xfId="151"/>
    <cellStyle name="Normal 17 28 2" xfId="2319"/>
    <cellStyle name="Normal 17 28 2 2" xfId="3792"/>
    <cellStyle name="Normal 17 28 2 3" xfId="3793"/>
    <cellStyle name="Normal 17 28 2 4" xfId="3794"/>
    <cellStyle name="Normal 17 28 3" xfId="3795"/>
    <cellStyle name="Normal 17 28 3 2" xfId="3796"/>
    <cellStyle name="Normal 17 28 3 3" xfId="3797"/>
    <cellStyle name="Normal 17 28 4" xfId="3798"/>
    <cellStyle name="Normal 17 28 5" xfId="3799"/>
    <cellStyle name="Normal 17 28 6" xfId="3800"/>
    <cellStyle name="Normal 17 28 7" xfId="3801"/>
    <cellStyle name="Normal 17 29" xfId="152"/>
    <cellStyle name="Normal 17 29 2" xfId="2318"/>
    <cellStyle name="Normal 17 29 2 2" xfId="3802"/>
    <cellStyle name="Normal 17 29 2 3" xfId="3803"/>
    <cellStyle name="Normal 17 29 2 4" xfId="3804"/>
    <cellStyle name="Normal 17 29 3" xfId="3805"/>
    <cellStyle name="Normal 17 29 3 2" xfId="3806"/>
    <cellStyle name="Normal 17 29 3 3" xfId="3807"/>
    <cellStyle name="Normal 17 29 4" xfId="3808"/>
    <cellStyle name="Normal 17 29 5" xfId="3809"/>
    <cellStyle name="Normal 17 29 6" xfId="3810"/>
    <cellStyle name="Normal 17 29 7" xfId="3811"/>
    <cellStyle name="Normal 17 3" xfId="153"/>
    <cellStyle name="Normal 17 3 2" xfId="1423"/>
    <cellStyle name="Normal 17 3 2 2" xfId="3812"/>
    <cellStyle name="Normal 17 3 2 3" xfId="3813"/>
    <cellStyle name="Normal 17 3 2 4" xfId="3814"/>
    <cellStyle name="Normal 17 3 3" xfId="3815"/>
    <cellStyle name="Normal 17 3 3 2" xfId="3816"/>
    <cellStyle name="Normal 17 3 3 3" xfId="3817"/>
    <cellStyle name="Normal 17 3 4" xfId="3818"/>
    <cellStyle name="Normal 17 3 5" xfId="3819"/>
    <cellStyle name="Normal 17 3 6" xfId="3820"/>
    <cellStyle name="Normal 17 3 7" xfId="3821"/>
    <cellStyle name="Normal 17 30" xfId="154"/>
    <cellStyle name="Normal 17 30 2" xfId="2317"/>
    <cellStyle name="Normal 17 30 2 2" xfId="3822"/>
    <cellStyle name="Normal 17 30 2 3" xfId="3823"/>
    <cellStyle name="Normal 17 30 2 4" xfId="3824"/>
    <cellStyle name="Normal 17 30 3" xfId="3825"/>
    <cellStyle name="Normal 17 30 3 2" xfId="3826"/>
    <cellStyle name="Normal 17 30 3 3" xfId="3827"/>
    <cellStyle name="Normal 17 30 4" xfId="3828"/>
    <cellStyle name="Normal 17 30 5" xfId="3829"/>
    <cellStyle name="Normal 17 30 6" xfId="3830"/>
    <cellStyle name="Normal 17 30 7" xfId="3831"/>
    <cellStyle name="Normal 17 31" xfId="155"/>
    <cellStyle name="Normal 17 31 2" xfId="2316"/>
    <cellStyle name="Normal 17 31 2 2" xfId="3832"/>
    <cellStyle name="Normal 17 31 2 3" xfId="3833"/>
    <cellStyle name="Normal 17 31 2 4" xfId="3834"/>
    <cellStyle name="Normal 17 31 3" xfId="3835"/>
    <cellStyle name="Normal 17 31 3 2" xfId="3836"/>
    <cellStyle name="Normal 17 31 3 3" xfId="3837"/>
    <cellStyle name="Normal 17 31 4" xfId="3838"/>
    <cellStyle name="Normal 17 31 5" xfId="3839"/>
    <cellStyle name="Normal 17 31 6" xfId="3840"/>
    <cellStyle name="Normal 17 31 7" xfId="3841"/>
    <cellStyle name="Normal 17 32" xfId="156"/>
    <cellStyle name="Normal 17 32 2" xfId="2315"/>
    <cellStyle name="Normal 17 32 2 2" xfId="3842"/>
    <cellStyle name="Normal 17 32 2 3" xfId="3843"/>
    <cellStyle name="Normal 17 32 2 4" xfId="3844"/>
    <cellStyle name="Normal 17 32 3" xfId="3845"/>
    <cellStyle name="Normal 17 32 3 2" xfId="3846"/>
    <cellStyle name="Normal 17 32 3 3" xfId="3847"/>
    <cellStyle name="Normal 17 32 4" xfId="3848"/>
    <cellStyle name="Normal 17 32 5" xfId="3849"/>
    <cellStyle name="Normal 17 32 6" xfId="3850"/>
    <cellStyle name="Normal 17 32 7" xfId="3851"/>
    <cellStyle name="Normal 17 33" xfId="157"/>
    <cellStyle name="Normal 17 33 2" xfId="2314"/>
    <cellStyle name="Normal 17 33 2 2" xfId="3852"/>
    <cellStyle name="Normal 17 33 2 3" xfId="3853"/>
    <cellStyle name="Normal 17 33 2 4" xfId="3854"/>
    <cellStyle name="Normal 17 33 3" xfId="3855"/>
    <cellStyle name="Normal 17 33 3 2" xfId="3856"/>
    <cellStyle name="Normal 17 33 3 3" xfId="3857"/>
    <cellStyle name="Normal 17 33 4" xfId="3858"/>
    <cellStyle name="Normal 17 33 5" xfId="3859"/>
    <cellStyle name="Normal 17 33 6" xfId="3860"/>
    <cellStyle name="Normal 17 33 7" xfId="3861"/>
    <cellStyle name="Normal 17 34" xfId="158"/>
    <cellStyle name="Normal 17 34 2" xfId="2313"/>
    <cellStyle name="Normal 17 34 2 2" xfId="3862"/>
    <cellStyle name="Normal 17 34 2 3" xfId="3863"/>
    <cellStyle name="Normal 17 34 2 4" xfId="3864"/>
    <cellStyle name="Normal 17 34 3" xfId="3865"/>
    <cellStyle name="Normal 17 34 3 2" xfId="3866"/>
    <cellStyle name="Normal 17 34 3 3" xfId="3867"/>
    <cellStyle name="Normal 17 34 4" xfId="3868"/>
    <cellStyle name="Normal 17 34 5" xfId="3869"/>
    <cellStyle name="Normal 17 34 6" xfId="3870"/>
    <cellStyle name="Normal 17 34 7" xfId="3871"/>
    <cellStyle name="Normal 17 35" xfId="1406"/>
    <cellStyle name="Normal 17 35 2" xfId="3872"/>
    <cellStyle name="Normal 17 35 3" xfId="3873"/>
    <cellStyle name="Normal 17 35 4" xfId="3874"/>
    <cellStyle name="Normal 17 36" xfId="2754"/>
    <cellStyle name="Normal 17 36 2" xfId="3875"/>
    <cellStyle name="Normal 17 36 3" xfId="3876"/>
    <cellStyle name="Normal 17 36 4" xfId="3877"/>
    <cellStyle name="Normal 17 37" xfId="2809"/>
    <cellStyle name="Normal 17 37 2" xfId="3878"/>
    <cellStyle name="Normal 17 38" xfId="3879"/>
    <cellStyle name="Normal 17 39" xfId="3880"/>
    <cellStyle name="Normal 17 4" xfId="159"/>
    <cellStyle name="Normal 17 4 2" xfId="1424"/>
    <cellStyle name="Normal 17 4 2 2" xfId="3881"/>
    <cellStyle name="Normal 17 4 2 3" xfId="3882"/>
    <cellStyle name="Normal 17 4 2 4" xfId="3883"/>
    <cellStyle name="Normal 17 4 3" xfId="3884"/>
    <cellStyle name="Normal 17 4 3 2" xfId="3885"/>
    <cellStyle name="Normal 17 4 3 3" xfId="3886"/>
    <cellStyle name="Normal 17 4 4" xfId="3887"/>
    <cellStyle name="Normal 17 4 5" xfId="3888"/>
    <cellStyle name="Normal 17 4 6" xfId="3889"/>
    <cellStyle name="Normal 17 4 7" xfId="3890"/>
    <cellStyle name="Normal 17 40" xfId="3891"/>
    <cellStyle name="Normal 17 41" xfId="3892"/>
    <cellStyle name="Normal 17 5" xfId="160"/>
    <cellStyle name="Normal 17 5 2" xfId="1425"/>
    <cellStyle name="Normal 17 5 2 2" xfId="3893"/>
    <cellStyle name="Normal 17 5 2 3" xfId="3894"/>
    <cellStyle name="Normal 17 5 2 4" xfId="3895"/>
    <cellStyle name="Normal 17 5 3" xfId="3896"/>
    <cellStyle name="Normal 17 5 3 2" xfId="3897"/>
    <cellStyle name="Normal 17 5 3 3" xfId="3898"/>
    <cellStyle name="Normal 17 5 4" xfId="3899"/>
    <cellStyle name="Normal 17 5 5" xfId="3900"/>
    <cellStyle name="Normal 17 5 6" xfId="3901"/>
    <cellStyle name="Normal 17 5 7" xfId="3902"/>
    <cellStyle name="Normal 17 6" xfId="161"/>
    <cellStyle name="Normal 17 6 2" xfId="1426"/>
    <cellStyle name="Normal 17 6 2 2" xfId="3903"/>
    <cellStyle name="Normal 17 6 2 3" xfId="3904"/>
    <cellStyle name="Normal 17 6 2 4" xfId="3905"/>
    <cellStyle name="Normal 17 6 3" xfId="3906"/>
    <cellStyle name="Normal 17 6 3 2" xfId="3907"/>
    <cellStyle name="Normal 17 6 3 3" xfId="3908"/>
    <cellStyle name="Normal 17 6 4" xfId="3909"/>
    <cellStyle name="Normal 17 6 5" xfId="3910"/>
    <cellStyle name="Normal 17 6 6" xfId="3911"/>
    <cellStyle name="Normal 17 6 7" xfId="3912"/>
    <cellStyle name="Normal 17 7" xfId="162"/>
    <cellStyle name="Normal 17 7 2" xfId="1427"/>
    <cellStyle name="Normal 17 7 2 2" xfId="3913"/>
    <cellStyle name="Normal 17 7 2 3" xfId="3914"/>
    <cellStyle name="Normal 17 7 2 4" xfId="3915"/>
    <cellStyle name="Normal 17 7 3" xfId="3916"/>
    <cellStyle name="Normal 17 7 3 2" xfId="3917"/>
    <cellStyle name="Normal 17 7 3 3" xfId="3918"/>
    <cellStyle name="Normal 17 7 4" xfId="3919"/>
    <cellStyle name="Normal 17 7 5" xfId="3920"/>
    <cellStyle name="Normal 17 7 6" xfId="3921"/>
    <cellStyle name="Normal 17 7 7" xfId="3922"/>
    <cellStyle name="Normal 17 8" xfId="163"/>
    <cellStyle name="Normal 17 8 2" xfId="1428"/>
    <cellStyle name="Normal 17 8 2 2" xfId="3923"/>
    <cellStyle name="Normal 17 8 2 3" xfId="3924"/>
    <cellStyle name="Normal 17 8 2 4" xfId="3925"/>
    <cellStyle name="Normal 17 8 3" xfId="3926"/>
    <cellStyle name="Normal 17 8 3 2" xfId="3927"/>
    <cellStyle name="Normal 17 8 3 3" xfId="3928"/>
    <cellStyle name="Normal 17 8 4" xfId="3929"/>
    <cellStyle name="Normal 17 8 5" xfId="3930"/>
    <cellStyle name="Normal 17 8 6" xfId="3931"/>
    <cellStyle name="Normal 17 8 7" xfId="3932"/>
    <cellStyle name="Normal 17 9" xfId="164"/>
    <cellStyle name="Normal 17 9 2" xfId="1429"/>
    <cellStyle name="Normal 17 9 2 2" xfId="3933"/>
    <cellStyle name="Normal 17 9 2 3" xfId="3934"/>
    <cellStyle name="Normal 17 9 2 4" xfId="3935"/>
    <cellStyle name="Normal 17 9 3" xfId="3936"/>
    <cellStyle name="Normal 17 9 3 2" xfId="3937"/>
    <cellStyle name="Normal 17 9 3 3" xfId="3938"/>
    <cellStyle name="Normal 17 9 4" xfId="3939"/>
    <cellStyle name="Normal 17 9 5" xfId="3940"/>
    <cellStyle name="Normal 17 9 6" xfId="3941"/>
    <cellStyle name="Normal 17 9 7" xfId="3942"/>
    <cellStyle name="Normal 18" xfId="165"/>
    <cellStyle name="Normal 18 10" xfId="166"/>
    <cellStyle name="Normal 18 10 2" xfId="1431"/>
    <cellStyle name="Normal 18 10 2 2" xfId="3943"/>
    <cellStyle name="Normal 18 10 2 3" xfId="3944"/>
    <cellStyle name="Normal 18 10 2 4" xfId="3945"/>
    <cellStyle name="Normal 18 10 3" xfId="3946"/>
    <cellStyle name="Normal 18 10 3 2" xfId="3947"/>
    <cellStyle name="Normal 18 10 3 3" xfId="3948"/>
    <cellStyle name="Normal 18 10 4" xfId="3949"/>
    <cellStyle name="Normal 18 10 5" xfId="3950"/>
    <cellStyle name="Normal 18 10 6" xfId="3951"/>
    <cellStyle name="Normal 18 10 7" xfId="3952"/>
    <cellStyle name="Normal 18 11" xfId="167"/>
    <cellStyle name="Normal 18 11 2" xfId="1432"/>
    <cellStyle name="Normal 18 11 2 2" xfId="3953"/>
    <cellStyle name="Normal 18 11 2 3" xfId="3954"/>
    <cellStyle name="Normal 18 11 2 4" xfId="3955"/>
    <cellStyle name="Normal 18 11 3" xfId="3956"/>
    <cellStyle name="Normal 18 11 3 2" xfId="3957"/>
    <cellStyle name="Normal 18 11 3 3" xfId="3958"/>
    <cellStyle name="Normal 18 11 4" xfId="3959"/>
    <cellStyle name="Normal 18 11 5" xfId="3960"/>
    <cellStyle name="Normal 18 11 6" xfId="3961"/>
    <cellStyle name="Normal 18 11 7" xfId="3962"/>
    <cellStyle name="Normal 18 12" xfId="168"/>
    <cellStyle name="Normal 18 12 2" xfId="1433"/>
    <cellStyle name="Normal 18 12 2 2" xfId="3963"/>
    <cellStyle name="Normal 18 12 2 3" xfId="3964"/>
    <cellStyle name="Normal 18 12 2 4" xfId="3965"/>
    <cellStyle name="Normal 18 12 3" xfId="3966"/>
    <cellStyle name="Normal 18 12 3 2" xfId="3967"/>
    <cellStyle name="Normal 18 12 3 3" xfId="3968"/>
    <cellStyle name="Normal 18 12 4" xfId="3969"/>
    <cellStyle name="Normal 18 12 5" xfId="3970"/>
    <cellStyle name="Normal 18 12 6" xfId="3971"/>
    <cellStyle name="Normal 18 12 7" xfId="3972"/>
    <cellStyle name="Normal 18 13" xfId="169"/>
    <cellStyle name="Normal 18 13 2" xfId="1434"/>
    <cellStyle name="Normal 18 13 2 2" xfId="3973"/>
    <cellStyle name="Normal 18 13 2 3" xfId="3974"/>
    <cellStyle name="Normal 18 13 2 4" xfId="3975"/>
    <cellStyle name="Normal 18 13 3" xfId="3976"/>
    <cellStyle name="Normal 18 13 3 2" xfId="3977"/>
    <cellStyle name="Normal 18 13 3 3" xfId="3978"/>
    <cellStyle name="Normal 18 13 4" xfId="3979"/>
    <cellStyle name="Normal 18 13 5" xfId="3980"/>
    <cellStyle name="Normal 18 13 6" xfId="3981"/>
    <cellStyle name="Normal 18 13 7" xfId="3982"/>
    <cellStyle name="Normal 18 14" xfId="170"/>
    <cellStyle name="Normal 18 14 2" xfId="1435"/>
    <cellStyle name="Normal 18 14 2 2" xfId="3983"/>
    <cellStyle name="Normal 18 14 2 3" xfId="3984"/>
    <cellStyle name="Normal 18 14 2 4" xfId="3985"/>
    <cellStyle name="Normal 18 14 3" xfId="3986"/>
    <cellStyle name="Normal 18 14 3 2" xfId="3987"/>
    <cellStyle name="Normal 18 14 3 3" xfId="3988"/>
    <cellStyle name="Normal 18 14 4" xfId="3989"/>
    <cellStyle name="Normal 18 14 5" xfId="3990"/>
    <cellStyle name="Normal 18 14 6" xfId="3991"/>
    <cellStyle name="Normal 18 14 7" xfId="3992"/>
    <cellStyle name="Normal 18 15" xfId="171"/>
    <cellStyle name="Normal 18 15 2" xfId="1436"/>
    <cellStyle name="Normal 18 15 2 2" xfId="3993"/>
    <cellStyle name="Normal 18 15 2 3" xfId="3994"/>
    <cellStyle name="Normal 18 15 2 4" xfId="3995"/>
    <cellStyle name="Normal 18 15 3" xfId="3996"/>
    <cellStyle name="Normal 18 15 3 2" xfId="3997"/>
    <cellStyle name="Normal 18 15 3 3" xfId="3998"/>
    <cellStyle name="Normal 18 15 4" xfId="3999"/>
    <cellStyle name="Normal 18 15 5" xfId="4000"/>
    <cellStyle name="Normal 18 15 6" xfId="4001"/>
    <cellStyle name="Normal 18 15 7" xfId="4002"/>
    <cellStyle name="Normal 18 16" xfId="172"/>
    <cellStyle name="Normal 18 16 2" xfId="1437"/>
    <cellStyle name="Normal 18 16 2 2" xfId="4003"/>
    <cellStyle name="Normal 18 16 2 3" xfId="4004"/>
    <cellStyle name="Normal 18 16 2 4" xfId="4005"/>
    <cellStyle name="Normal 18 16 3" xfId="4006"/>
    <cellStyle name="Normal 18 16 3 2" xfId="4007"/>
    <cellStyle name="Normal 18 16 3 3" xfId="4008"/>
    <cellStyle name="Normal 18 16 4" xfId="4009"/>
    <cellStyle name="Normal 18 16 5" xfId="4010"/>
    <cellStyle name="Normal 18 16 6" xfId="4011"/>
    <cellStyle name="Normal 18 16 7" xfId="4012"/>
    <cellStyle name="Normal 18 17" xfId="173"/>
    <cellStyle name="Normal 18 17 2" xfId="1438"/>
    <cellStyle name="Normal 18 17 2 2" xfId="4013"/>
    <cellStyle name="Normal 18 17 2 3" xfId="4014"/>
    <cellStyle name="Normal 18 17 2 4" xfId="4015"/>
    <cellStyle name="Normal 18 17 3" xfId="4016"/>
    <cellStyle name="Normal 18 17 3 2" xfId="4017"/>
    <cellStyle name="Normal 18 17 3 3" xfId="4018"/>
    <cellStyle name="Normal 18 17 4" xfId="4019"/>
    <cellStyle name="Normal 18 17 5" xfId="4020"/>
    <cellStyle name="Normal 18 17 6" xfId="4021"/>
    <cellStyle name="Normal 18 17 7" xfId="4022"/>
    <cellStyle name="Normal 18 18" xfId="174"/>
    <cellStyle name="Normal 18 18 2" xfId="1439"/>
    <cellStyle name="Normal 18 18 2 2" xfId="4023"/>
    <cellStyle name="Normal 18 18 2 3" xfId="4024"/>
    <cellStyle name="Normal 18 18 2 4" xfId="4025"/>
    <cellStyle name="Normal 18 18 3" xfId="4026"/>
    <cellStyle name="Normal 18 18 3 2" xfId="4027"/>
    <cellStyle name="Normal 18 18 3 3" xfId="4028"/>
    <cellStyle name="Normal 18 18 4" xfId="4029"/>
    <cellStyle name="Normal 18 18 5" xfId="4030"/>
    <cellStyle name="Normal 18 18 6" xfId="4031"/>
    <cellStyle name="Normal 18 18 7" xfId="4032"/>
    <cellStyle name="Normal 18 19" xfId="175"/>
    <cellStyle name="Normal 18 19 2" xfId="1440"/>
    <cellStyle name="Normal 18 19 2 2" xfId="4033"/>
    <cellStyle name="Normal 18 19 2 3" xfId="4034"/>
    <cellStyle name="Normal 18 19 2 4" xfId="4035"/>
    <cellStyle name="Normal 18 19 3" xfId="4036"/>
    <cellStyle name="Normal 18 19 3 2" xfId="4037"/>
    <cellStyle name="Normal 18 19 3 3" xfId="4038"/>
    <cellStyle name="Normal 18 19 4" xfId="4039"/>
    <cellStyle name="Normal 18 19 5" xfId="4040"/>
    <cellStyle name="Normal 18 19 6" xfId="4041"/>
    <cellStyle name="Normal 18 19 7" xfId="4042"/>
    <cellStyle name="Normal 18 2" xfId="176"/>
    <cellStyle name="Normal 18 2 2" xfId="1441"/>
    <cellStyle name="Normal 18 2 2 2" xfId="4043"/>
    <cellStyle name="Normal 18 2 2 3" xfId="4044"/>
    <cellStyle name="Normal 18 2 2 4" xfId="4045"/>
    <cellStyle name="Normal 18 2 3" xfId="4046"/>
    <cellStyle name="Normal 18 2 3 2" xfId="4047"/>
    <cellStyle name="Normal 18 2 3 3" xfId="4048"/>
    <cellStyle name="Normal 18 2 4" xfId="4049"/>
    <cellStyle name="Normal 18 2 5" xfId="4050"/>
    <cellStyle name="Normal 18 2 6" xfId="4051"/>
    <cellStyle name="Normal 18 2 7" xfId="4052"/>
    <cellStyle name="Normal 18 20" xfId="177"/>
    <cellStyle name="Normal 18 20 2" xfId="1442"/>
    <cellStyle name="Normal 18 20 2 2" xfId="4053"/>
    <cellStyle name="Normal 18 20 2 3" xfId="4054"/>
    <cellStyle name="Normal 18 20 2 4" xfId="4055"/>
    <cellStyle name="Normal 18 20 3" xfId="4056"/>
    <cellStyle name="Normal 18 20 3 2" xfId="4057"/>
    <cellStyle name="Normal 18 20 3 3" xfId="4058"/>
    <cellStyle name="Normal 18 20 4" xfId="4059"/>
    <cellStyle name="Normal 18 20 5" xfId="4060"/>
    <cellStyle name="Normal 18 20 6" xfId="4061"/>
    <cellStyle name="Normal 18 20 7" xfId="4062"/>
    <cellStyle name="Normal 18 21" xfId="178"/>
    <cellStyle name="Normal 18 21 2" xfId="1443"/>
    <cellStyle name="Normal 18 21 2 2" xfId="4063"/>
    <cellStyle name="Normal 18 21 2 3" xfId="4064"/>
    <cellStyle name="Normal 18 21 2 4" xfId="4065"/>
    <cellStyle name="Normal 18 21 3" xfId="4066"/>
    <cellStyle name="Normal 18 21 3 2" xfId="4067"/>
    <cellStyle name="Normal 18 21 3 3" xfId="4068"/>
    <cellStyle name="Normal 18 21 4" xfId="4069"/>
    <cellStyle name="Normal 18 21 5" xfId="4070"/>
    <cellStyle name="Normal 18 21 6" xfId="4071"/>
    <cellStyle name="Normal 18 21 7" xfId="4072"/>
    <cellStyle name="Normal 18 22" xfId="179"/>
    <cellStyle name="Normal 18 22 2" xfId="1444"/>
    <cellStyle name="Normal 18 22 2 2" xfId="4073"/>
    <cellStyle name="Normal 18 22 2 3" xfId="4074"/>
    <cellStyle name="Normal 18 22 2 4" xfId="4075"/>
    <cellStyle name="Normal 18 22 3" xfId="4076"/>
    <cellStyle name="Normal 18 22 3 2" xfId="4077"/>
    <cellStyle name="Normal 18 22 3 3" xfId="4078"/>
    <cellStyle name="Normal 18 22 4" xfId="4079"/>
    <cellStyle name="Normal 18 22 5" xfId="4080"/>
    <cellStyle name="Normal 18 22 6" xfId="4081"/>
    <cellStyle name="Normal 18 22 7" xfId="4082"/>
    <cellStyle name="Normal 18 23" xfId="180"/>
    <cellStyle name="Normal 18 23 2" xfId="1445"/>
    <cellStyle name="Normal 18 23 2 2" xfId="4083"/>
    <cellStyle name="Normal 18 23 2 3" xfId="4084"/>
    <cellStyle name="Normal 18 23 2 4" xfId="4085"/>
    <cellStyle name="Normal 18 23 3" xfId="4086"/>
    <cellStyle name="Normal 18 23 3 2" xfId="4087"/>
    <cellStyle name="Normal 18 23 3 3" xfId="4088"/>
    <cellStyle name="Normal 18 23 4" xfId="4089"/>
    <cellStyle name="Normal 18 23 5" xfId="4090"/>
    <cellStyle name="Normal 18 23 6" xfId="4091"/>
    <cellStyle name="Normal 18 23 7" xfId="4092"/>
    <cellStyle name="Normal 18 24" xfId="181"/>
    <cellStyle name="Normal 18 24 2" xfId="1446"/>
    <cellStyle name="Normal 18 24 2 2" xfId="4093"/>
    <cellStyle name="Normal 18 24 2 3" xfId="4094"/>
    <cellStyle name="Normal 18 24 2 4" xfId="4095"/>
    <cellStyle name="Normal 18 24 3" xfId="4096"/>
    <cellStyle name="Normal 18 24 3 2" xfId="4097"/>
    <cellStyle name="Normal 18 24 3 3" xfId="4098"/>
    <cellStyle name="Normal 18 24 4" xfId="4099"/>
    <cellStyle name="Normal 18 24 5" xfId="4100"/>
    <cellStyle name="Normal 18 24 6" xfId="4101"/>
    <cellStyle name="Normal 18 24 7" xfId="4102"/>
    <cellStyle name="Normal 18 25" xfId="182"/>
    <cellStyle name="Normal 18 25 2" xfId="2312"/>
    <cellStyle name="Normal 18 25 2 2" xfId="4103"/>
    <cellStyle name="Normal 18 25 2 3" xfId="4104"/>
    <cellStyle name="Normal 18 25 2 4" xfId="4105"/>
    <cellStyle name="Normal 18 25 3" xfId="4106"/>
    <cellStyle name="Normal 18 25 3 2" xfId="4107"/>
    <cellStyle name="Normal 18 25 3 3" xfId="4108"/>
    <cellStyle name="Normal 18 25 4" xfId="4109"/>
    <cellStyle name="Normal 18 25 5" xfId="4110"/>
    <cellStyle name="Normal 18 25 6" xfId="4111"/>
    <cellStyle name="Normal 18 25 7" xfId="4112"/>
    <cellStyle name="Normal 18 26" xfId="183"/>
    <cellStyle name="Normal 18 26 2" xfId="2311"/>
    <cellStyle name="Normal 18 26 2 2" xfId="4113"/>
    <cellStyle name="Normal 18 26 2 3" xfId="4114"/>
    <cellStyle name="Normal 18 26 2 4" xfId="4115"/>
    <cellStyle name="Normal 18 26 3" xfId="4116"/>
    <cellStyle name="Normal 18 26 3 2" xfId="4117"/>
    <cellStyle name="Normal 18 26 3 3" xfId="4118"/>
    <cellStyle name="Normal 18 26 4" xfId="4119"/>
    <cellStyle name="Normal 18 26 5" xfId="4120"/>
    <cellStyle name="Normal 18 26 6" xfId="4121"/>
    <cellStyle name="Normal 18 26 7" xfId="4122"/>
    <cellStyle name="Normal 18 27" xfId="184"/>
    <cellStyle name="Normal 18 27 2" xfId="2310"/>
    <cellStyle name="Normal 18 27 2 2" xfId="4123"/>
    <cellStyle name="Normal 18 27 2 3" xfId="4124"/>
    <cellStyle name="Normal 18 27 2 4" xfId="4125"/>
    <cellStyle name="Normal 18 27 3" xfId="4126"/>
    <cellStyle name="Normal 18 27 3 2" xfId="4127"/>
    <cellStyle name="Normal 18 27 3 3" xfId="4128"/>
    <cellStyle name="Normal 18 27 4" xfId="4129"/>
    <cellStyle name="Normal 18 27 5" xfId="4130"/>
    <cellStyle name="Normal 18 27 6" xfId="4131"/>
    <cellStyle name="Normal 18 27 7" xfId="4132"/>
    <cellStyle name="Normal 18 28" xfId="185"/>
    <cellStyle name="Normal 18 28 2" xfId="2309"/>
    <cellStyle name="Normal 18 28 2 2" xfId="4133"/>
    <cellStyle name="Normal 18 28 2 3" xfId="4134"/>
    <cellStyle name="Normal 18 28 2 4" xfId="4135"/>
    <cellStyle name="Normal 18 28 3" xfId="4136"/>
    <cellStyle name="Normal 18 28 3 2" xfId="4137"/>
    <cellStyle name="Normal 18 28 3 3" xfId="4138"/>
    <cellStyle name="Normal 18 28 4" xfId="4139"/>
    <cellStyle name="Normal 18 28 5" xfId="4140"/>
    <cellStyle name="Normal 18 28 6" xfId="4141"/>
    <cellStyle name="Normal 18 28 7" xfId="4142"/>
    <cellStyle name="Normal 18 29" xfId="186"/>
    <cellStyle name="Normal 18 29 2" xfId="2308"/>
    <cellStyle name="Normal 18 29 2 2" xfId="4143"/>
    <cellStyle name="Normal 18 29 2 3" xfId="4144"/>
    <cellStyle name="Normal 18 29 2 4" xfId="4145"/>
    <cellStyle name="Normal 18 29 3" xfId="4146"/>
    <cellStyle name="Normal 18 29 3 2" xfId="4147"/>
    <cellStyle name="Normal 18 29 3 3" xfId="4148"/>
    <cellStyle name="Normal 18 29 4" xfId="4149"/>
    <cellStyle name="Normal 18 29 5" xfId="4150"/>
    <cellStyle name="Normal 18 29 6" xfId="4151"/>
    <cellStyle name="Normal 18 29 7" xfId="4152"/>
    <cellStyle name="Normal 18 3" xfId="187"/>
    <cellStyle name="Normal 18 3 2" xfId="1447"/>
    <cellStyle name="Normal 18 3 2 2" xfId="4153"/>
    <cellStyle name="Normal 18 3 2 3" xfId="4154"/>
    <cellStyle name="Normal 18 3 2 4" xfId="4155"/>
    <cellStyle name="Normal 18 3 3" xfId="4156"/>
    <cellStyle name="Normal 18 3 3 2" xfId="4157"/>
    <cellStyle name="Normal 18 3 3 3" xfId="4158"/>
    <cellStyle name="Normal 18 3 4" xfId="4159"/>
    <cellStyle name="Normal 18 3 5" xfId="4160"/>
    <cellStyle name="Normal 18 3 6" xfId="4161"/>
    <cellStyle name="Normal 18 3 7" xfId="4162"/>
    <cellStyle name="Normal 18 30" xfId="188"/>
    <cellStyle name="Normal 18 30 2" xfId="2307"/>
    <cellStyle name="Normal 18 30 2 2" xfId="4163"/>
    <cellStyle name="Normal 18 30 2 3" xfId="4164"/>
    <cellStyle name="Normal 18 30 2 4" xfId="4165"/>
    <cellStyle name="Normal 18 30 3" xfId="4166"/>
    <cellStyle name="Normal 18 30 3 2" xfId="4167"/>
    <cellStyle name="Normal 18 30 3 3" xfId="4168"/>
    <cellStyle name="Normal 18 30 4" xfId="4169"/>
    <cellStyle name="Normal 18 30 5" xfId="4170"/>
    <cellStyle name="Normal 18 30 6" xfId="4171"/>
    <cellStyle name="Normal 18 30 7" xfId="4172"/>
    <cellStyle name="Normal 18 31" xfId="189"/>
    <cellStyle name="Normal 18 31 2" xfId="2306"/>
    <cellStyle name="Normal 18 31 2 2" xfId="4173"/>
    <cellStyle name="Normal 18 31 2 3" xfId="4174"/>
    <cellStyle name="Normal 18 31 2 4" xfId="4175"/>
    <cellStyle name="Normal 18 31 3" xfId="4176"/>
    <cellStyle name="Normal 18 31 3 2" xfId="4177"/>
    <cellStyle name="Normal 18 31 3 3" xfId="4178"/>
    <cellStyle name="Normal 18 31 4" xfId="4179"/>
    <cellStyle name="Normal 18 31 5" xfId="4180"/>
    <cellStyle name="Normal 18 31 6" xfId="4181"/>
    <cellStyle name="Normal 18 31 7" xfId="4182"/>
    <cellStyle name="Normal 18 32" xfId="190"/>
    <cellStyle name="Normal 18 32 2" xfId="2305"/>
    <cellStyle name="Normal 18 32 2 2" xfId="4183"/>
    <cellStyle name="Normal 18 32 2 3" xfId="4184"/>
    <cellStyle name="Normal 18 32 2 4" xfId="4185"/>
    <cellStyle name="Normal 18 32 3" xfId="4186"/>
    <cellStyle name="Normal 18 32 3 2" xfId="4187"/>
    <cellStyle name="Normal 18 32 3 3" xfId="4188"/>
    <cellStyle name="Normal 18 32 4" xfId="4189"/>
    <cellStyle name="Normal 18 32 5" xfId="4190"/>
    <cellStyle name="Normal 18 32 6" xfId="4191"/>
    <cellStyle name="Normal 18 32 7" xfId="4192"/>
    <cellStyle name="Normal 18 33" xfId="191"/>
    <cellStyle name="Normal 18 33 2" xfId="2304"/>
    <cellStyle name="Normal 18 33 2 2" xfId="4193"/>
    <cellStyle name="Normal 18 33 2 3" xfId="4194"/>
    <cellStyle name="Normal 18 33 2 4" xfId="4195"/>
    <cellStyle name="Normal 18 33 3" xfId="4196"/>
    <cellStyle name="Normal 18 33 3 2" xfId="4197"/>
    <cellStyle name="Normal 18 33 3 3" xfId="4198"/>
    <cellStyle name="Normal 18 33 4" xfId="4199"/>
    <cellStyle name="Normal 18 33 5" xfId="4200"/>
    <cellStyle name="Normal 18 33 6" xfId="4201"/>
    <cellStyle name="Normal 18 33 7" xfId="4202"/>
    <cellStyle name="Normal 18 34" xfId="192"/>
    <cellStyle name="Normal 18 34 2" xfId="2303"/>
    <cellStyle name="Normal 18 34 2 2" xfId="4203"/>
    <cellStyle name="Normal 18 34 2 3" xfId="4204"/>
    <cellStyle name="Normal 18 34 2 4" xfId="4205"/>
    <cellStyle name="Normal 18 34 3" xfId="4206"/>
    <cellStyle name="Normal 18 34 3 2" xfId="4207"/>
    <cellStyle name="Normal 18 34 3 3" xfId="4208"/>
    <cellStyle name="Normal 18 34 4" xfId="4209"/>
    <cellStyle name="Normal 18 34 5" xfId="4210"/>
    <cellStyle name="Normal 18 34 6" xfId="4211"/>
    <cellStyle name="Normal 18 34 7" xfId="4212"/>
    <cellStyle name="Normal 18 35" xfId="1430"/>
    <cellStyle name="Normal 18 35 2" xfId="4213"/>
    <cellStyle name="Normal 18 35 3" xfId="4214"/>
    <cellStyle name="Normal 18 35 4" xfId="4215"/>
    <cellStyle name="Normal 18 36" xfId="2755"/>
    <cellStyle name="Normal 18 36 2" xfId="4216"/>
    <cellStyle name="Normal 18 36 3" xfId="4217"/>
    <cellStyle name="Normal 18 36 4" xfId="4218"/>
    <cellStyle name="Normal 18 37" xfId="4219"/>
    <cellStyle name="Normal 18 38" xfId="4220"/>
    <cellStyle name="Normal 18 39" xfId="4221"/>
    <cellStyle name="Normal 18 4" xfId="193"/>
    <cellStyle name="Normal 18 4 2" xfId="1448"/>
    <cellStyle name="Normal 18 4 2 2" xfId="4222"/>
    <cellStyle name="Normal 18 4 2 3" xfId="4223"/>
    <cellStyle name="Normal 18 4 2 4" xfId="4224"/>
    <cellStyle name="Normal 18 4 3" xfId="4225"/>
    <cellStyle name="Normal 18 4 3 2" xfId="4226"/>
    <cellStyle name="Normal 18 4 3 3" xfId="4227"/>
    <cellStyle name="Normal 18 4 4" xfId="4228"/>
    <cellStyle name="Normal 18 4 5" xfId="4229"/>
    <cellStyle name="Normal 18 4 6" xfId="4230"/>
    <cellStyle name="Normal 18 4 7" xfId="4231"/>
    <cellStyle name="Normal 18 40" xfId="4232"/>
    <cellStyle name="Normal 18 5" xfId="194"/>
    <cellStyle name="Normal 18 5 2" xfId="1449"/>
    <cellStyle name="Normal 18 5 2 2" xfId="4233"/>
    <cellStyle name="Normal 18 5 2 3" xfId="4234"/>
    <cellStyle name="Normal 18 5 2 4" xfId="4235"/>
    <cellStyle name="Normal 18 5 3" xfId="4236"/>
    <cellStyle name="Normal 18 5 3 2" xfId="4237"/>
    <cellStyle name="Normal 18 5 3 3" xfId="4238"/>
    <cellStyle name="Normal 18 5 4" xfId="4239"/>
    <cellStyle name="Normal 18 5 5" xfId="4240"/>
    <cellStyle name="Normal 18 5 6" xfId="4241"/>
    <cellStyle name="Normal 18 5 7" xfId="4242"/>
    <cellStyle name="Normal 18 6" xfId="195"/>
    <cellStyle name="Normal 18 6 2" xfId="1450"/>
    <cellStyle name="Normal 18 6 2 2" xfId="4243"/>
    <cellStyle name="Normal 18 6 2 3" xfId="4244"/>
    <cellStyle name="Normal 18 6 2 4" xfId="4245"/>
    <cellStyle name="Normal 18 6 3" xfId="4246"/>
    <cellStyle name="Normal 18 6 3 2" xfId="4247"/>
    <cellStyle name="Normal 18 6 3 3" xfId="4248"/>
    <cellStyle name="Normal 18 6 4" xfId="4249"/>
    <cellStyle name="Normal 18 6 5" xfId="4250"/>
    <cellStyle name="Normal 18 6 6" xfId="4251"/>
    <cellStyle name="Normal 18 6 7" xfId="4252"/>
    <cellStyle name="Normal 18 7" xfId="196"/>
    <cellStyle name="Normal 18 7 2" xfId="1451"/>
    <cellStyle name="Normal 18 7 2 2" xfId="4253"/>
    <cellStyle name="Normal 18 7 2 3" xfId="4254"/>
    <cellStyle name="Normal 18 7 2 4" xfId="4255"/>
    <cellStyle name="Normal 18 7 3" xfId="4256"/>
    <cellStyle name="Normal 18 7 3 2" xfId="4257"/>
    <cellStyle name="Normal 18 7 3 3" xfId="4258"/>
    <cellStyle name="Normal 18 7 4" xfId="4259"/>
    <cellStyle name="Normal 18 7 5" xfId="4260"/>
    <cellStyle name="Normal 18 7 6" xfId="4261"/>
    <cellStyle name="Normal 18 7 7" xfId="4262"/>
    <cellStyle name="Normal 18 8" xfId="197"/>
    <cellStyle name="Normal 18 8 2" xfId="1452"/>
    <cellStyle name="Normal 18 8 2 2" xfId="4263"/>
    <cellStyle name="Normal 18 8 2 3" xfId="4264"/>
    <cellStyle name="Normal 18 8 2 4" xfId="4265"/>
    <cellStyle name="Normal 18 8 3" xfId="4266"/>
    <cellStyle name="Normal 18 8 3 2" xfId="4267"/>
    <cellStyle name="Normal 18 8 3 3" xfId="4268"/>
    <cellStyle name="Normal 18 8 4" xfId="4269"/>
    <cellStyle name="Normal 18 8 5" xfId="4270"/>
    <cellStyle name="Normal 18 8 6" xfId="4271"/>
    <cellStyle name="Normal 18 8 7" xfId="4272"/>
    <cellStyle name="Normal 18 9" xfId="198"/>
    <cellStyle name="Normal 18 9 2" xfId="1453"/>
    <cellStyle name="Normal 18 9 2 2" xfId="4273"/>
    <cellStyle name="Normal 18 9 2 3" xfId="4274"/>
    <cellStyle name="Normal 18 9 2 4" xfId="4275"/>
    <cellStyle name="Normal 18 9 3" xfId="4276"/>
    <cellStyle name="Normal 18 9 3 2" xfId="4277"/>
    <cellStyle name="Normal 18 9 3 3" xfId="4278"/>
    <cellStyle name="Normal 18 9 4" xfId="4279"/>
    <cellStyle name="Normal 18 9 5" xfId="4280"/>
    <cellStyle name="Normal 18 9 6" xfId="4281"/>
    <cellStyle name="Normal 18 9 7" xfId="4282"/>
    <cellStyle name="Normal 19" xfId="199"/>
    <cellStyle name="Normal 19 10" xfId="200"/>
    <cellStyle name="Normal 19 10 2" xfId="1455"/>
    <cellStyle name="Normal 19 10 2 2" xfId="4283"/>
    <cellStyle name="Normal 19 10 2 3" xfId="4284"/>
    <cellStyle name="Normal 19 10 2 4" xfId="4285"/>
    <cellStyle name="Normal 19 10 3" xfId="4286"/>
    <cellStyle name="Normal 19 10 3 2" xfId="4287"/>
    <cellStyle name="Normal 19 10 3 3" xfId="4288"/>
    <cellStyle name="Normal 19 10 4" xfId="4289"/>
    <cellStyle name="Normal 19 10 5" xfId="4290"/>
    <cellStyle name="Normal 19 10 6" xfId="4291"/>
    <cellStyle name="Normal 19 10 7" xfId="4292"/>
    <cellStyle name="Normal 19 11" xfId="201"/>
    <cellStyle name="Normal 19 11 2" xfId="1456"/>
    <cellStyle name="Normal 19 11 2 2" xfId="4293"/>
    <cellStyle name="Normal 19 11 2 3" xfId="4294"/>
    <cellStyle name="Normal 19 11 2 4" xfId="4295"/>
    <cellStyle name="Normal 19 11 3" xfId="4296"/>
    <cellStyle name="Normal 19 11 3 2" xfId="4297"/>
    <cellStyle name="Normal 19 11 3 3" xfId="4298"/>
    <cellStyle name="Normal 19 11 4" xfId="4299"/>
    <cellStyle name="Normal 19 11 5" xfId="4300"/>
    <cellStyle name="Normal 19 11 6" xfId="4301"/>
    <cellStyle name="Normal 19 11 7" xfId="4302"/>
    <cellStyle name="Normal 19 12" xfId="202"/>
    <cellStyle name="Normal 19 12 2" xfId="1457"/>
    <cellStyle name="Normal 19 12 2 2" xfId="4303"/>
    <cellStyle name="Normal 19 12 2 3" xfId="4304"/>
    <cellStyle name="Normal 19 12 2 4" xfId="4305"/>
    <cellStyle name="Normal 19 12 3" xfId="4306"/>
    <cellStyle name="Normal 19 12 3 2" xfId="4307"/>
    <cellStyle name="Normal 19 12 3 3" xfId="4308"/>
    <cellStyle name="Normal 19 12 4" xfId="4309"/>
    <cellStyle name="Normal 19 12 5" xfId="4310"/>
    <cellStyle name="Normal 19 12 6" xfId="4311"/>
    <cellStyle name="Normal 19 12 7" xfId="4312"/>
    <cellStyle name="Normal 19 13" xfId="203"/>
    <cellStyle name="Normal 19 13 2" xfId="1458"/>
    <cellStyle name="Normal 19 13 2 2" xfId="4313"/>
    <cellStyle name="Normal 19 13 2 3" xfId="4314"/>
    <cellStyle name="Normal 19 13 2 4" xfId="4315"/>
    <cellStyle name="Normal 19 13 3" xfId="4316"/>
    <cellStyle name="Normal 19 13 3 2" xfId="4317"/>
    <cellStyle name="Normal 19 13 3 3" xfId="4318"/>
    <cellStyle name="Normal 19 13 4" xfId="4319"/>
    <cellStyle name="Normal 19 13 5" xfId="4320"/>
    <cellStyle name="Normal 19 13 6" xfId="4321"/>
    <cellStyle name="Normal 19 13 7" xfId="4322"/>
    <cellStyle name="Normal 19 14" xfId="204"/>
    <cellStyle name="Normal 19 14 2" xfId="1459"/>
    <cellStyle name="Normal 19 14 2 2" xfId="4323"/>
    <cellStyle name="Normal 19 14 2 3" xfId="4324"/>
    <cellStyle name="Normal 19 14 2 4" xfId="4325"/>
    <cellStyle name="Normal 19 14 3" xfId="4326"/>
    <cellStyle name="Normal 19 14 3 2" xfId="4327"/>
    <cellStyle name="Normal 19 14 3 3" xfId="4328"/>
    <cellStyle name="Normal 19 14 4" xfId="4329"/>
    <cellStyle name="Normal 19 14 5" xfId="4330"/>
    <cellStyle name="Normal 19 14 6" xfId="4331"/>
    <cellStyle name="Normal 19 14 7" xfId="4332"/>
    <cellStyle name="Normal 19 15" xfId="205"/>
    <cellStyle name="Normal 19 15 2" xfId="1460"/>
    <cellStyle name="Normal 19 15 2 2" xfId="4333"/>
    <cellStyle name="Normal 19 15 2 3" xfId="4334"/>
    <cellStyle name="Normal 19 15 2 4" xfId="4335"/>
    <cellStyle name="Normal 19 15 3" xfId="4336"/>
    <cellStyle name="Normal 19 15 3 2" xfId="4337"/>
    <cellStyle name="Normal 19 15 3 3" xfId="4338"/>
    <cellStyle name="Normal 19 15 4" xfId="4339"/>
    <cellStyle name="Normal 19 15 5" xfId="4340"/>
    <cellStyle name="Normal 19 15 6" xfId="4341"/>
    <cellStyle name="Normal 19 15 7" xfId="4342"/>
    <cellStyle name="Normal 19 16" xfId="206"/>
    <cellStyle name="Normal 19 16 2" xfId="1461"/>
    <cellStyle name="Normal 19 16 2 2" xfId="4343"/>
    <cellStyle name="Normal 19 16 2 3" xfId="4344"/>
    <cellStyle name="Normal 19 16 2 4" xfId="4345"/>
    <cellStyle name="Normal 19 16 3" xfId="4346"/>
    <cellStyle name="Normal 19 16 3 2" xfId="4347"/>
    <cellStyle name="Normal 19 16 3 3" xfId="4348"/>
    <cellStyle name="Normal 19 16 4" xfId="4349"/>
    <cellStyle name="Normal 19 16 5" xfId="4350"/>
    <cellStyle name="Normal 19 16 6" xfId="4351"/>
    <cellStyle name="Normal 19 16 7" xfId="4352"/>
    <cellStyle name="Normal 19 17" xfId="207"/>
    <cellStyle name="Normal 19 17 2" xfId="1462"/>
    <cellStyle name="Normal 19 17 2 2" xfId="4353"/>
    <cellStyle name="Normal 19 17 2 3" xfId="4354"/>
    <cellStyle name="Normal 19 17 2 4" xfId="4355"/>
    <cellStyle name="Normal 19 17 3" xfId="4356"/>
    <cellStyle name="Normal 19 17 3 2" xfId="4357"/>
    <cellStyle name="Normal 19 17 3 3" xfId="4358"/>
    <cellStyle name="Normal 19 17 4" xfId="4359"/>
    <cellStyle name="Normal 19 17 5" xfId="4360"/>
    <cellStyle name="Normal 19 17 6" xfId="4361"/>
    <cellStyle name="Normal 19 17 7" xfId="4362"/>
    <cellStyle name="Normal 19 18" xfId="208"/>
    <cellStyle name="Normal 19 18 2" xfId="1463"/>
    <cellStyle name="Normal 19 18 2 2" xfId="4363"/>
    <cellStyle name="Normal 19 18 2 3" xfId="4364"/>
    <cellStyle name="Normal 19 18 2 4" xfId="4365"/>
    <cellStyle name="Normal 19 18 3" xfId="4366"/>
    <cellStyle name="Normal 19 18 3 2" xfId="4367"/>
    <cellStyle name="Normal 19 18 3 3" xfId="4368"/>
    <cellStyle name="Normal 19 18 4" xfId="4369"/>
    <cellStyle name="Normal 19 18 5" xfId="4370"/>
    <cellStyle name="Normal 19 18 6" xfId="4371"/>
    <cellStyle name="Normal 19 18 7" xfId="4372"/>
    <cellStyle name="Normal 19 19" xfId="209"/>
    <cellStyle name="Normal 19 19 2" xfId="1464"/>
    <cellStyle name="Normal 19 19 2 2" xfId="4373"/>
    <cellStyle name="Normal 19 19 2 3" xfId="4374"/>
    <cellStyle name="Normal 19 19 2 4" xfId="4375"/>
    <cellStyle name="Normal 19 19 3" xfId="4376"/>
    <cellStyle name="Normal 19 19 3 2" xfId="4377"/>
    <cellStyle name="Normal 19 19 3 3" xfId="4378"/>
    <cellStyle name="Normal 19 19 4" xfId="4379"/>
    <cellStyle name="Normal 19 19 5" xfId="4380"/>
    <cellStyle name="Normal 19 19 6" xfId="4381"/>
    <cellStyle name="Normal 19 19 7" xfId="4382"/>
    <cellStyle name="Normal 19 2" xfId="210"/>
    <cellStyle name="Normal 19 2 2" xfId="1465"/>
    <cellStyle name="Normal 19 2 2 2" xfId="4383"/>
    <cellStyle name="Normal 19 2 2 3" xfId="4384"/>
    <cellStyle name="Normal 19 2 2 4" xfId="4385"/>
    <cellStyle name="Normal 19 2 3" xfId="4386"/>
    <cellStyle name="Normal 19 2 3 2" xfId="4387"/>
    <cellStyle name="Normal 19 2 3 3" xfId="4388"/>
    <cellStyle name="Normal 19 2 4" xfId="4389"/>
    <cellStyle name="Normal 19 2 5" xfId="4390"/>
    <cellStyle name="Normal 19 2 6" xfId="4391"/>
    <cellStyle name="Normal 19 2 7" xfId="4392"/>
    <cellStyle name="Normal 19 20" xfId="211"/>
    <cellStyle name="Normal 19 20 2" xfId="1466"/>
    <cellStyle name="Normal 19 20 2 2" xfId="4393"/>
    <cellStyle name="Normal 19 20 2 3" xfId="4394"/>
    <cellStyle name="Normal 19 20 2 4" xfId="4395"/>
    <cellStyle name="Normal 19 20 3" xfId="4396"/>
    <cellStyle name="Normal 19 20 3 2" xfId="4397"/>
    <cellStyle name="Normal 19 20 3 3" xfId="4398"/>
    <cellStyle name="Normal 19 20 4" xfId="4399"/>
    <cellStyle name="Normal 19 20 5" xfId="4400"/>
    <cellStyle name="Normal 19 20 6" xfId="4401"/>
    <cellStyle name="Normal 19 20 7" xfId="4402"/>
    <cellStyle name="Normal 19 21" xfId="212"/>
    <cellStyle name="Normal 19 21 2" xfId="1467"/>
    <cellStyle name="Normal 19 21 2 2" xfId="4403"/>
    <cellStyle name="Normal 19 21 2 3" xfId="4404"/>
    <cellStyle name="Normal 19 21 2 4" xfId="4405"/>
    <cellStyle name="Normal 19 21 3" xfId="4406"/>
    <cellStyle name="Normal 19 21 3 2" xfId="4407"/>
    <cellStyle name="Normal 19 21 3 3" xfId="4408"/>
    <cellStyle name="Normal 19 21 4" xfId="4409"/>
    <cellStyle name="Normal 19 21 5" xfId="4410"/>
    <cellStyle name="Normal 19 21 6" xfId="4411"/>
    <cellStyle name="Normal 19 21 7" xfId="4412"/>
    <cellStyle name="Normal 19 22" xfId="213"/>
    <cellStyle name="Normal 19 22 2" xfId="1468"/>
    <cellStyle name="Normal 19 22 2 2" xfId="4413"/>
    <cellStyle name="Normal 19 22 2 3" xfId="4414"/>
    <cellStyle name="Normal 19 22 2 4" xfId="4415"/>
    <cellStyle name="Normal 19 22 3" xfId="4416"/>
    <cellStyle name="Normal 19 22 3 2" xfId="4417"/>
    <cellStyle name="Normal 19 22 3 3" xfId="4418"/>
    <cellStyle name="Normal 19 22 4" xfId="4419"/>
    <cellStyle name="Normal 19 22 5" xfId="4420"/>
    <cellStyle name="Normal 19 22 6" xfId="4421"/>
    <cellStyle name="Normal 19 22 7" xfId="4422"/>
    <cellStyle name="Normal 19 23" xfId="214"/>
    <cellStyle name="Normal 19 23 2" xfId="1469"/>
    <cellStyle name="Normal 19 23 2 2" xfId="4423"/>
    <cellStyle name="Normal 19 23 2 3" xfId="4424"/>
    <cellStyle name="Normal 19 23 2 4" xfId="4425"/>
    <cellStyle name="Normal 19 23 3" xfId="4426"/>
    <cellStyle name="Normal 19 23 3 2" xfId="4427"/>
    <cellStyle name="Normal 19 23 3 3" xfId="4428"/>
    <cellStyle name="Normal 19 23 4" xfId="4429"/>
    <cellStyle name="Normal 19 23 5" xfId="4430"/>
    <cellStyle name="Normal 19 23 6" xfId="4431"/>
    <cellStyle name="Normal 19 23 7" xfId="4432"/>
    <cellStyle name="Normal 19 24" xfId="215"/>
    <cellStyle name="Normal 19 24 2" xfId="1470"/>
    <cellStyle name="Normal 19 24 2 2" xfId="4433"/>
    <cellStyle name="Normal 19 24 2 3" xfId="4434"/>
    <cellStyle name="Normal 19 24 2 4" xfId="4435"/>
    <cellStyle name="Normal 19 24 3" xfId="4436"/>
    <cellStyle name="Normal 19 24 3 2" xfId="4437"/>
    <cellStyle name="Normal 19 24 3 3" xfId="4438"/>
    <cellStyle name="Normal 19 24 4" xfId="4439"/>
    <cellStyle name="Normal 19 24 5" xfId="4440"/>
    <cellStyle name="Normal 19 24 6" xfId="4441"/>
    <cellStyle name="Normal 19 24 7" xfId="4442"/>
    <cellStyle name="Normal 19 25" xfId="216"/>
    <cellStyle name="Normal 19 25 2" xfId="2302"/>
    <cellStyle name="Normal 19 25 2 2" xfId="4443"/>
    <cellStyle name="Normal 19 25 2 3" xfId="4444"/>
    <cellStyle name="Normal 19 25 2 4" xfId="4445"/>
    <cellStyle name="Normal 19 25 3" xfId="4446"/>
    <cellStyle name="Normal 19 25 3 2" xfId="4447"/>
    <cellStyle name="Normal 19 25 3 3" xfId="4448"/>
    <cellStyle name="Normal 19 25 4" xfId="4449"/>
    <cellStyle name="Normal 19 25 5" xfId="4450"/>
    <cellStyle name="Normal 19 25 6" xfId="4451"/>
    <cellStyle name="Normal 19 25 7" xfId="4452"/>
    <cellStyle name="Normal 19 26" xfId="217"/>
    <cellStyle name="Normal 19 26 2" xfId="2301"/>
    <cellStyle name="Normal 19 26 2 2" xfId="4453"/>
    <cellStyle name="Normal 19 26 2 3" xfId="4454"/>
    <cellStyle name="Normal 19 26 2 4" xfId="4455"/>
    <cellStyle name="Normal 19 26 3" xfId="4456"/>
    <cellStyle name="Normal 19 26 3 2" xfId="4457"/>
    <cellStyle name="Normal 19 26 3 3" xfId="4458"/>
    <cellStyle name="Normal 19 26 4" xfId="4459"/>
    <cellStyle name="Normal 19 26 5" xfId="4460"/>
    <cellStyle name="Normal 19 26 6" xfId="4461"/>
    <cellStyle name="Normal 19 26 7" xfId="4462"/>
    <cellStyle name="Normal 19 27" xfId="218"/>
    <cellStyle name="Normal 19 27 2" xfId="2300"/>
    <cellStyle name="Normal 19 27 2 2" xfId="4463"/>
    <cellStyle name="Normal 19 27 2 3" xfId="4464"/>
    <cellStyle name="Normal 19 27 2 4" xfId="4465"/>
    <cellStyle name="Normal 19 27 3" xfId="4466"/>
    <cellStyle name="Normal 19 27 3 2" xfId="4467"/>
    <cellStyle name="Normal 19 27 3 3" xfId="4468"/>
    <cellStyle name="Normal 19 27 4" xfId="4469"/>
    <cellStyle name="Normal 19 27 5" xfId="4470"/>
    <cellStyle name="Normal 19 27 6" xfId="4471"/>
    <cellStyle name="Normal 19 27 7" xfId="4472"/>
    <cellStyle name="Normal 19 28" xfId="219"/>
    <cellStyle name="Normal 19 28 2" xfId="2299"/>
    <cellStyle name="Normal 19 28 2 2" xfId="4473"/>
    <cellStyle name="Normal 19 28 2 3" xfId="4474"/>
    <cellStyle name="Normal 19 28 2 4" xfId="4475"/>
    <cellStyle name="Normal 19 28 3" xfId="4476"/>
    <cellStyle name="Normal 19 28 3 2" xfId="4477"/>
    <cellStyle name="Normal 19 28 3 3" xfId="4478"/>
    <cellStyle name="Normal 19 28 4" xfId="4479"/>
    <cellStyle name="Normal 19 28 5" xfId="4480"/>
    <cellStyle name="Normal 19 28 6" xfId="4481"/>
    <cellStyle name="Normal 19 28 7" xfId="4482"/>
    <cellStyle name="Normal 19 29" xfId="220"/>
    <cellStyle name="Normal 19 29 2" xfId="2298"/>
    <cellStyle name="Normal 19 29 2 2" xfId="4483"/>
    <cellStyle name="Normal 19 29 2 3" xfId="4484"/>
    <cellStyle name="Normal 19 29 2 4" xfId="4485"/>
    <cellStyle name="Normal 19 29 3" xfId="4486"/>
    <cellStyle name="Normal 19 29 3 2" xfId="4487"/>
    <cellStyle name="Normal 19 29 3 3" xfId="4488"/>
    <cellStyle name="Normal 19 29 4" xfId="4489"/>
    <cellStyle name="Normal 19 29 5" xfId="4490"/>
    <cellStyle name="Normal 19 29 6" xfId="4491"/>
    <cellStyle name="Normal 19 29 7" xfId="4492"/>
    <cellStyle name="Normal 19 3" xfId="221"/>
    <cellStyle name="Normal 19 3 2" xfId="1471"/>
    <cellStyle name="Normal 19 3 2 2" xfId="4493"/>
    <cellStyle name="Normal 19 3 2 3" xfId="4494"/>
    <cellStyle name="Normal 19 3 2 4" xfId="4495"/>
    <cellStyle name="Normal 19 3 3" xfId="4496"/>
    <cellStyle name="Normal 19 3 3 2" xfId="4497"/>
    <cellStyle name="Normal 19 3 3 3" xfId="4498"/>
    <cellStyle name="Normal 19 3 4" xfId="4499"/>
    <cellStyle name="Normal 19 3 5" xfId="4500"/>
    <cellStyle name="Normal 19 3 6" xfId="4501"/>
    <cellStyle name="Normal 19 3 7" xfId="4502"/>
    <cellStyle name="Normal 19 30" xfId="222"/>
    <cellStyle name="Normal 19 30 2" xfId="2297"/>
    <cellStyle name="Normal 19 30 2 2" xfId="4503"/>
    <cellStyle name="Normal 19 30 2 3" xfId="4504"/>
    <cellStyle name="Normal 19 30 2 4" xfId="4505"/>
    <cellStyle name="Normal 19 30 3" xfId="4506"/>
    <cellStyle name="Normal 19 30 3 2" xfId="4507"/>
    <cellStyle name="Normal 19 30 3 3" xfId="4508"/>
    <cellStyle name="Normal 19 30 4" xfId="4509"/>
    <cellStyle name="Normal 19 30 5" xfId="4510"/>
    <cellStyle name="Normal 19 30 6" xfId="4511"/>
    <cellStyle name="Normal 19 30 7" xfId="4512"/>
    <cellStyle name="Normal 19 31" xfId="223"/>
    <cellStyle name="Normal 19 31 2" xfId="2296"/>
    <cellStyle name="Normal 19 31 2 2" xfId="4513"/>
    <cellStyle name="Normal 19 31 2 3" xfId="4514"/>
    <cellStyle name="Normal 19 31 2 4" xfId="4515"/>
    <cellStyle name="Normal 19 31 3" xfId="4516"/>
    <cellStyle name="Normal 19 31 3 2" xfId="4517"/>
    <cellStyle name="Normal 19 31 3 3" xfId="4518"/>
    <cellStyle name="Normal 19 31 4" xfId="4519"/>
    <cellStyle name="Normal 19 31 5" xfId="4520"/>
    <cellStyle name="Normal 19 31 6" xfId="4521"/>
    <cellStyle name="Normal 19 31 7" xfId="4522"/>
    <cellStyle name="Normal 19 32" xfId="224"/>
    <cellStyle name="Normal 19 32 2" xfId="2295"/>
    <cellStyle name="Normal 19 32 2 2" xfId="4523"/>
    <cellStyle name="Normal 19 32 2 3" xfId="4524"/>
    <cellStyle name="Normal 19 32 2 4" xfId="4525"/>
    <cellStyle name="Normal 19 32 3" xfId="4526"/>
    <cellStyle name="Normal 19 32 3 2" xfId="4527"/>
    <cellStyle name="Normal 19 32 3 3" xfId="4528"/>
    <cellStyle name="Normal 19 32 4" xfId="4529"/>
    <cellStyle name="Normal 19 32 5" xfId="4530"/>
    <cellStyle name="Normal 19 32 6" xfId="4531"/>
    <cellStyle name="Normal 19 32 7" xfId="4532"/>
    <cellStyle name="Normal 19 33" xfId="225"/>
    <cellStyle name="Normal 19 33 2" xfId="2294"/>
    <cellStyle name="Normal 19 33 2 2" xfId="4533"/>
    <cellStyle name="Normal 19 33 2 3" xfId="4534"/>
    <cellStyle name="Normal 19 33 2 4" xfId="4535"/>
    <cellStyle name="Normal 19 33 3" xfId="4536"/>
    <cellStyle name="Normal 19 33 3 2" xfId="4537"/>
    <cellStyle name="Normal 19 33 3 3" xfId="4538"/>
    <cellStyle name="Normal 19 33 4" xfId="4539"/>
    <cellStyle name="Normal 19 33 5" xfId="4540"/>
    <cellStyle name="Normal 19 33 6" xfId="4541"/>
    <cellStyle name="Normal 19 33 7" xfId="4542"/>
    <cellStyle name="Normal 19 34" xfId="226"/>
    <cellStyle name="Normal 19 34 2" xfId="2293"/>
    <cellStyle name="Normal 19 34 2 2" xfId="4543"/>
    <cellStyle name="Normal 19 34 2 3" xfId="4544"/>
    <cellStyle name="Normal 19 34 2 4" xfId="4545"/>
    <cellStyle name="Normal 19 34 3" xfId="4546"/>
    <cellStyle name="Normal 19 34 3 2" xfId="4547"/>
    <cellStyle name="Normal 19 34 3 3" xfId="4548"/>
    <cellStyle name="Normal 19 34 4" xfId="4549"/>
    <cellStyle name="Normal 19 34 5" xfId="4550"/>
    <cellStyle name="Normal 19 34 6" xfId="4551"/>
    <cellStyle name="Normal 19 34 7" xfId="4552"/>
    <cellStyle name="Normal 19 35" xfId="1454"/>
    <cellStyle name="Normal 19 35 2" xfId="4553"/>
    <cellStyle name="Normal 19 35 3" xfId="4554"/>
    <cellStyle name="Normal 19 35 4" xfId="4555"/>
    <cellStyle name="Normal 19 36" xfId="4556"/>
    <cellStyle name="Normal 19 36 2" xfId="4557"/>
    <cellStyle name="Normal 19 36 3" xfId="4558"/>
    <cellStyle name="Normal 19 37" xfId="4559"/>
    <cellStyle name="Normal 19 38" xfId="4560"/>
    <cellStyle name="Normal 19 39" xfId="4561"/>
    <cellStyle name="Normal 19 4" xfId="227"/>
    <cellStyle name="Normal 19 4 2" xfId="1472"/>
    <cellStyle name="Normal 19 4 2 2" xfId="4562"/>
    <cellStyle name="Normal 19 4 2 3" xfId="4563"/>
    <cellStyle name="Normal 19 4 2 4" xfId="4564"/>
    <cellStyle name="Normal 19 4 3" xfId="4565"/>
    <cellStyle name="Normal 19 4 3 2" xfId="4566"/>
    <cellStyle name="Normal 19 4 3 3" xfId="4567"/>
    <cellStyle name="Normal 19 4 4" xfId="4568"/>
    <cellStyle name="Normal 19 4 5" xfId="4569"/>
    <cellStyle name="Normal 19 4 6" xfId="4570"/>
    <cellStyle name="Normal 19 4 7" xfId="4571"/>
    <cellStyle name="Normal 19 40" xfId="4572"/>
    <cellStyle name="Normal 19 5" xfId="228"/>
    <cellStyle name="Normal 19 5 2" xfId="1473"/>
    <cellStyle name="Normal 19 5 2 2" xfId="4573"/>
    <cellStyle name="Normal 19 5 2 3" xfId="4574"/>
    <cellStyle name="Normal 19 5 2 4" xfId="4575"/>
    <cellStyle name="Normal 19 5 3" xfId="4576"/>
    <cellStyle name="Normal 19 5 3 2" xfId="4577"/>
    <cellStyle name="Normal 19 5 3 3" xfId="4578"/>
    <cellStyle name="Normal 19 5 4" xfId="4579"/>
    <cellStyle name="Normal 19 5 5" xfId="4580"/>
    <cellStyle name="Normal 19 5 6" xfId="4581"/>
    <cellStyle name="Normal 19 5 7" xfId="4582"/>
    <cellStyle name="Normal 19 6" xfId="229"/>
    <cellStyle name="Normal 19 6 2" xfId="1474"/>
    <cellStyle name="Normal 19 6 2 2" xfId="4583"/>
    <cellStyle name="Normal 19 6 2 3" xfId="4584"/>
    <cellStyle name="Normal 19 6 2 4" xfId="4585"/>
    <cellStyle name="Normal 19 6 3" xfId="4586"/>
    <cellStyle name="Normal 19 6 3 2" xfId="4587"/>
    <cellStyle name="Normal 19 6 3 3" xfId="4588"/>
    <cellStyle name="Normal 19 6 4" xfId="4589"/>
    <cellStyle name="Normal 19 6 5" xfId="4590"/>
    <cellStyle name="Normal 19 6 6" xfId="4591"/>
    <cellStyle name="Normal 19 6 7" xfId="4592"/>
    <cellStyle name="Normal 19 7" xfId="230"/>
    <cellStyle name="Normal 19 7 2" xfId="1475"/>
    <cellStyle name="Normal 19 7 2 2" xfId="4593"/>
    <cellStyle name="Normal 19 7 2 3" xfId="4594"/>
    <cellStyle name="Normal 19 7 2 4" xfId="4595"/>
    <cellStyle name="Normal 19 7 3" xfId="4596"/>
    <cellStyle name="Normal 19 7 3 2" xfId="4597"/>
    <cellStyle name="Normal 19 7 3 3" xfId="4598"/>
    <cellStyle name="Normal 19 7 4" xfId="4599"/>
    <cellStyle name="Normal 19 7 5" xfId="4600"/>
    <cellStyle name="Normal 19 7 6" xfId="4601"/>
    <cellStyle name="Normal 19 7 7" xfId="4602"/>
    <cellStyle name="Normal 19 8" xfId="231"/>
    <cellStyle name="Normal 19 8 2" xfId="1476"/>
    <cellStyle name="Normal 19 8 2 2" xfId="4603"/>
    <cellStyle name="Normal 19 8 2 3" xfId="4604"/>
    <cellStyle name="Normal 19 8 2 4" xfId="4605"/>
    <cellStyle name="Normal 19 8 3" xfId="4606"/>
    <cellStyle name="Normal 19 8 3 2" xfId="4607"/>
    <cellStyle name="Normal 19 8 3 3" xfId="4608"/>
    <cellStyle name="Normal 19 8 4" xfId="4609"/>
    <cellStyle name="Normal 19 8 5" xfId="4610"/>
    <cellStyle name="Normal 19 8 6" xfId="4611"/>
    <cellStyle name="Normal 19 8 7" xfId="4612"/>
    <cellStyle name="Normal 19 9" xfId="232"/>
    <cellStyle name="Normal 19 9 2" xfId="1477"/>
    <cellStyle name="Normal 19 9 2 2" xfId="4613"/>
    <cellStyle name="Normal 19 9 2 3" xfId="4614"/>
    <cellStyle name="Normal 19 9 2 4" xfId="4615"/>
    <cellStyle name="Normal 19 9 3" xfId="4616"/>
    <cellStyle name="Normal 19 9 3 2" xfId="4617"/>
    <cellStyle name="Normal 19 9 3 3" xfId="4618"/>
    <cellStyle name="Normal 19 9 4" xfId="4619"/>
    <cellStyle name="Normal 19 9 5" xfId="4620"/>
    <cellStyle name="Normal 19 9 6" xfId="4621"/>
    <cellStyle name="Normal 19 9 7" xfId="4622"/>
    <cellStyle name="Normal 2" xfId="233"/>
    <cellStyle name="Normal 2 10" xfId="234"/>
    <cellStyle name="Normal 2 10 2" xfId="1479"/>
    <cellStyle name="Normal 2 10 2 2" xfId="4623"/>
    <cellStyle name="Normal 2 10 2 3" xfId="4624"/>
    <cellStyle name="Normal 2 10 2 4" xfId="4625"/>
    <cellStyle name="Normal 2 10 3" xfId="4626"/>
    <cellStyle name="Normal 2 10 3 2" xfId="4627"/>
    <cellStyle name="Normal 2 10 3 3" xfId="4628"/>
    <cellStyle name="Normal 2 10 4" xfId="4629"/>
    <cellStyle name="Normal 2 10 5" xfId="4630"/>
    <cellStyle name="Normal 2 10 6" xfId="4631"/>
    <cellStyle name="Normal 2 10 7" xfId="4632"/>
    <cellStyle name="Normal 2 11" xfId="235"/>
    <cellStyle name="Normal 2 11 2" xfId="1480"/>
    <cellStyle name="Normal 2 11 2 2" xfId="4633"/>
    <cellStyle name="Normal 2 11 2 3" xfId="4634"/>
    <cellStyle name="Normal 2 11 2 4" xfId="4635"/>
    <cellStyle name="Normal 2 11 3" xfId="4636"/>
    <cellStyle name="Normal 2 11 3 2" xfId="4637"/>
    <cellStyle name="Normal 2 11 3 3" xfId="4638"/>
    <cellStyle name="Normal 2 11 4" xfId="4639"/>
    <cellStyle name="Normal 2 11 5" xfId="4640"/>
    <cellStyle name="Normal 2 11 6" xfId="4641"/>
    <cellStyle name="Normal 2 11 7" xfId="4642"/>
    <cellStyle name="Normal 2 12" xfId="236"/>
    <cellStyle name="Normal 2 12 2" xfId="1481"/>
    <cellStyle name="Normal 2 12 2 2" xfId="4643"/>
    <cellStyle name="Normal 2 12 2 3" xfId="4644"/>
    <cellStyle name="Normal 2 12 2 4" xfId="4645"/>
    <cellStyle name="Normal 2 12 3" xfId="4646"/>
    <cellStyle name="Normal 2 12 3 2" xfId="4647"/>
    <cellStyle name="Normal 2 12 3 3" xfId="4648"/>
    <cellStyle name="Normal 2 12 4" xfId="4649"/>
    <cellStyle name="Normal 2 12 5" xfId="4650"/>
    <cellStyle name="Normal 2 12 6" xfId="4651"/>
    <cellStyle name="Normal 2 12 7" xfId="4652"/>
    <cellStyle name="Normal 2 13" xfId="237"/>
    <cellStyle name="Normal 2 13 2" xfId="1482"/>
    <cellStyle name="Normal 2 13 2 2" xfId="4653"/>
    <cellStyle name="Normal 2 13 2 2 2" xfId="23846"/>
    <cellStyle name="Normal 2 13 2 3" xfId="4654"/>
    <cellStyle name="Normal 2 13 2 4" xfId="4655"/>
    <cellStyle name="Normal 2 13 3" xfId="4656"/>
    <cellStyle name="Normal 2 13 3 2" xfId="4657"/>
    <cellStyle name="Normal 2 13 3 3" xfId="4658"/>
    <cellStyle name="Normal 2 13 4" xfId="4659"/>
    <cellStyle name="Normal 2 13 5" xfId="4660"/>
    <cellStyle name="Normal 2 13 6" xfId="4661"/>
    <cellStyle name="Normal 2 13 7" xfId="4662"/>
    <cellStyle name="Normal 2 14" xfId="238"/>
    <cellStyle name="Normal 2 14 2" xfId="1483"/>
    <cellStyle name="Normal 2 14 2 2" xfId="4663"/>
    <cellStyle name="Normal 2 14 2 3" xfId="4664"/>
    <cellStyle name="Normal 2 14 2 4" xfId="4665"/>
    <cellStyle name="Normal 2 14 3" xfId="4666"/>
    <cellStyle name="Normal 2 14 3 2" xfId="4667"/>
    <cellStyle name="Normal 2 14 3 3" xfId="4668"/>
    <cellStyle name="Normal 2 14 4" xfId="4669"/>
    <cellStyle name="Normal 2 14 5" xfId="4670"/>
    <cellStyle name="Normal 2 14 6" xfId="4671"/>
    <cellStyle name="Normal 2 14 7" xfId="4672"/>
    <cellStyle name="Normal 2 15" xfId="239"/>
    <cellStyle name="Normal 2 15 2" xfId="1484"/>
    <cellStyle name="Normal 2 15 2 2" xfId="4673"/>
    <cellStyle name="Normal 2 15 2 3" xfId="4674"/>
    <cellStyle name="Normal 2 15 2 4" xfId="4675"/>
    <cellStyle name="Normal 2 15 3" xfId="4676"/>
    <cellStyle name="Normal 2 15 3 2" xfId="4677"/>
    <cellStyle name="Normal 2 15 3 3" xfId="4678"/>
    <cellStyle name="Normal 2 15 4" xfId="4679"/>
    <cellStyle name="Normal 2 15 5" xfId="4680"/>
    <cellStyle name="Normal 2 15 6" xfId="4681"/>
    <cellStyle name="Normal 2 15 7" xfId="4682"/>
    <cellStyle name="Normal 2 16" xfId="240"/>
    <cellStyle name="Normal 2 16 2" xfId="1485"/>
    <cellStyle name="Normal 2 16 2 2" xfId="4683"/>
    <cellStyle name="Normal 2 16 2 3" xfId="4684"/>
    <cellStyle name="Normal 2 16 2 4" xfId="4685"/>
    <cellStyle name="Normal 2 16 3" xfId="4686"/>
    <cellStyle name="Normal 2 16 3 2" xfId="4687"/>
    <cellStyle name="Normal 2 16 3 3" xfId="4688"/>
    <cellStyle name="Normal 2 16 4" xfId="4689"/>
    <cellStyle name="Normal 2 16 5" xfId="4690"/>
    <cellStyle name="Normal 2 16 6" xfId="4691"/>
    <cellStyle name="Normal 2 16 7" xfId="4692"/>
    <cellStyle name="Normal 2 17" xfId="241"/>
    <cellStyle name="Normal 2 17 2" xfId="1486"/>
    <cellStyle name="Normal 2 17 2 2" xfId="4693"/>
    <cellStyle name="Normal 2 17 2 3" xfId="4694"/>
    <cellStyle name="Normal 2 17 2 4" xfId="4695"/>
    <cellStyle name="Normal 2 17 3" xfId="4696"/>
    <cellStyle name="Normal 2 17 3 2" xfId="4697"/>
    <cellStyle name="Normal 2 17 3 3" xfId="4698"/>
    <cellStyle name="Normal 2 17 4" xfId="4699"/>
    <cellStyle name="Normal 2 17 5" xfId="4700"/>
    <cellStyle name="Normal 2 17 6" xfId="4701"/>
    <cellStyle name="Normal 2 17 7" xfId="4702"/>
    <cellStyle name="Normal 2 18" xfId="242"/>
    <cellStyle name="Normal 2 18 2" xfId="1487"/>
    <cellStyle name="Normal 2 18 2 2" xfId="4703"/>
    <cellStyle name="Normal 2 18 2 3" xfId="4704"/>
    <cellStyle name="Normal 2 18 2 4" xfId="4705"/>
    <cellStyle name="Normal 2 18 3" xfId="4706"/>
    <cellStyle name="Normal 2 18 3 2" xfId="4707"/>
    <cellStyle name="Normal 2 18 3 3" xfId="4708"/>
    <cellStyle name="Normal 2 18 4" xfId="4709"/>
    <cellStyle name="Normal 2 18 5" xfId="4710"/>
    <cellStyle name="Normal 2 18 6" xfId="4711"/>
    <cellStyle name="Normal 2 18 7" xfId="4712"/>
    <cellStyle name="Normal 2 19" xfId="243"/>
    <cellStyle name="Normal 2 19 2" xfId="1488"/>
    <cellStyle name="Normal 2 19 2 2" xfId="4713"/>
    <cellStyle name="Normal 2 19 2 3" xfId="4714"/>
    <cellStyle name="Normal 2 19 2 4" xfId="4715"/>
    <cellStyle name="Normal 2 19 3" xfId="4716"/>
    <cellStyle name="Normal 2 19 3 2" xfId="4717"/>
    <cellStyle name="Normal 2 19 3 3" xfId="4718"/>
    <cellStyle name="Normal 2 19 4" xfId="4719"/>
    <cellStyle name="Normal 2 19 5" xfId="4720"/>
    <cellStyle name="Normal 2 19 6" xfId="4721"/>
    <cellStyle name="Normal 2 19 7" xfId="4722"/>
    <cellStyle name="Normal 2 2" xfId="244"/>
    <cellStyle name="Normal 2 2 2" xfId="1489"/>
    <cellStyle name="Normal 2 2 2 2" xfId="2758"/>
    <cellStyle name="Normal 2 2 2 2 2" xfId="4723"/>
    <cellStyle name="Normal 2 2 2 2 3" xfId="4724"/>
    <cellStyle name="Normal 2 2 2 2 4" xfId="4725"/>
    <cellStyle name="Normal 2 2 2 3" xfId="4726"/>
    <cellStyle name="Normal 2 2 2 4" xfId="4727"/>
    <cellStyle name="Normal 2 2 2 5" xfId="4728"/>
    <cellStyle name="Normal 2 2 2 6" xfId="4729"/>
    <cellStyle name="Normal 2 2 2 7" xfId="25630"/>
    <cellStyle name="Normal 2 2 3" xfId="2757"/>
    <cellStyle name="Normal 2 2 3 2" xfId="4730"/>
    <cellStyle name="Normal 2 2 3 3" xfId="4731"/>
    <cellStyle name="Normal 2 2 3 4" xfId="4732"/>
    <cellStyle name="Normal 2 2 4" xfId="4733"/>
    <cellStyle name="Normal 2 2 4 2" xfId="4734"/>
    <cellStyle name="Normal 2 2 4 3" xfId="4735"/>
    <cellStyle name="Normal 2 2 5" xfId="4736"/>
    <cellStyle name="Normal 2 2 6" xfId="4737"/>
    <cellStyle name="Normal 2 2 7" xfId="4738"/>
    <cellStyle name="Normal 2 2 8" xfId="4739"/>
    <cellStyle name="Normal 2 2 9" xfId="4740"/>
    <cellStyle name="Normal 2 20" xfId="245"/>
    <cellStyle name="Normal 2 20 2" xfId="1490"/>
    <cellStyle name="Normal 2 20 2 2" xfId="4741"/>
    <cellStyle name="Normal 2 20 2 3" xfId="4742"/>
    <cellStyle name="Normal 2 20 2 4" xfId="4743"/>
    <cellStyle name="Normal 2 20 3" xfId="4744"/>
    <cellStyle name="Normal 2 20 3 2" xfId="4745"/>
    <cellStyle name="Normal 2 20 3 3" xfId="4746"/>
    <cellStyle name="Normal 2 20 4" xfId="4747"/>
    <cellStyle name="Normal 2 20 5" xfId="4748"/>
    <cellStyle name="Normal 2 20 6" xfId="4749"/>
    <cellStyle name="Normal 2 20 7" xfId="4750"/>
    <cellStyle name="Normal 2 21" xfId="246"/>
    <cellStyle name="Normal 2 21 2" xfId="1491"/>
    <cellStyle name="Normal 2 21 2 2" xfId="4751"/>
    <cellStyle name="Normal 2 21 2 3" xfId="4752"/>
    <cellStyle name="Normal 2 21 2 4" xfId="4753"/>
    <cellStyle name="Normal 2 21 3" xfId="4754"/>
    <cellStyle name="Normal 2 21 3 2" xfId="4755"/>
    <cellStyle name="Normal 2 21 3 3" xfId="4756"/>
    <cellStyle name="Normal 2 21 4" xfId="4757"/>
    <cellStyle name="Normal 2 21 5" xfId="4758"/>
    <cellStyle name="Normal 2 21 6" xfId="4759"/>
    <cellStyle name="Normal 2 21 7" xfId="4760"/>
    <cellStyle name="Normal 2 22" xfId="247"/>
    <cellStyle name="Normal 2 22 2" xfId="1492"/>
    <cellStyle name="Normal 2 22 2 2" xfId="4761"/>
    <cellStyle name="Normal 2 22 2 3" xfId="4762"/>
    <cellStyle name="Normal 2 22 2 4" xfId="4763"/>
    <cellStyle name="Normal 2 22 3" xfId="4764"/>
    <cellStyle name="Normal 2 22 3 2" xfId="4765"/>
    <cellStyle name="Normal 2 22 3 3" xfId="4766"/>
    <cellStyle name="Normal 2 22 4" xfId="4767"/>
    <cellStyle name="Normal 2 22 5" xfId="4768"/>
    <cellStyle name="Normal 2 22 6" xfId="4769"/>
    <cellStyle name="Normal 2 22 7" xfId="4770"/>
    <cellStyle name="Normal 2 23" xfId="248"/>
    <cellStyle name="Normal 2 23 2" xfId="1493"/>
    <cellStyle name="Normal 2 23 2 2" xfId="4771"/>
    <cellStyle name="Normal 2 23 2 3" xfId="4772"/>
    <cellStyle name="Normal 2 23 2 4" xfId="4773"/>
    <cellStyle name="Normal 2 23 3" xfId="4774"/>
    <cellStyle name="Normal 2 23 3 2" xfId="4775"/>
    <cellStyle name="Normal 2 23 3 3" xfId="4776"/>
    <cellStyle name="Normal 2 23 4" xfId="4777"/>
    <cellStyle name="Normal 2 23 5" xfId="4778"/>
    <cellStyle name="Normal 2 23 6" xfId="4779"/>
    <cellStyle name="Normal 2 23 7" xfId="4780"/>
    <cellStyle name="Normal 2 24" xfId="249"/>
    <cellStyle name="Normal 2 24 2" xfId="1494"/>
    <cellStyle name="Normal 2 24 2 2" xfId="4781"/>
    <cellStyle name="Normal 2 24 2 3" xfId="4782"/>
    <cellStyle name="Normal 2 24 2 4" xfId="4783"/>
    <cellStyle name="Normal 2 24 3" xfId="4784"/>
    <cellStyle name="Normal 2 24 3 2" xfId="4785"/>
    <cellStyle name="Normal 2 24 3 3" xfId="4786"/>
    <cellStyle name="Normal 2 24 4" xfId="4787"/>
    <cellStyle name="Normal 2 24 5" xfId="4788"/>
    <cellStyle name="Normal 2 24 6" xfId="4789"/>
    <cellStyle name="Normal 2 24 7" xfId="4790"/>
    <cellStyle name="Normal 2 25" xfId="250"/>
    <cellStyle name="Normal 2 25 2" xfId="2111"/>
    <cellStyle name="Normal 2 25 2 2" xfId="4791"/>
    <cellStyle name="Normal 2 25 2 3" xfId="4792"/>
    <cellStyle name="Normal 2 25 2 4" xfId="4793"/>
    <cellStyle name="Normal 2 25 3" xfId="4794"/>
    <cellStyle name="Normal 2 25 3 2" xfId="4795"/>
    <cellStyle name="Normal 2 25 3 3" xfId="4796"/>
    <cellStyle name="Normal 2 25 4" xfId="4797"/>
    <cellStyle name="Normal 2 25 5" xfId="4798"/>
    <cellStyle name="Normal 2 25 6" xfId="4799"/>
    <cellStyle name="Normal 2 25 7" xfId="4800"/>
    <cellStyle name="Normal 2 26" xfId="251"/>
    <cellStyle name="Normal 2 26 2" xfId="2112"/>
    <cellStyle name="Normal 2 26 2 2" xfId="4801"/>
    <cellStyle name="Normal 2 26 2 3" xfId="4802"/>
    <cellStyle name="Normal 2 26 2 4" xfId="4803"/>
    <cellStyle name="Normal 2 26 3" xfId="4804"/>
    <cellStyle name="Normal 2 26 3 2" xfId="4805"/>
    <cellStyle name="Normal 2 26 3 3" xfId="4806"/>
    <cellStyle name="Normal 2 26 4" xfId="4807"/>
    <cellStyle name="Normal 2 26 5" xfId="4808"/>
    <cellStyle name="Normal 2 26 6" xfId="4809"/>
    <cellStyle name="Normal 2 26 7" xfId="4810"/>
    <cellStyle name="Normal 2 27" xfId="252"/>
    <cellStyle name="Normal 2 27 2" xfId="2113"/>
    <cellStyle name="Normal 2 27 2 2" xfId="4811"/>
    <cellStyle name="Normal 2 27 2 3" xfId="4812"/>
    <cellStyle name="Normal 2 27 2 4" xfId="4813"/>
    <cellStyle name="Normal 2 27 3" xfId="4814"/>
    <cellStyle name="Normal 2 27 3 2" xfId="4815"/>
    <cellStyle name="Normal 2 27 3 3" xfId="4816"/>
    <cellStyle name="Normal 2 27 4" xfId="4817"/>
    <cellStyle name="Normal 2 27 5" xfId="4818"/>
    <cellStyle name="Normal 2 27 6" xfId="4819"/>
    <cellStyle name="Normal 2 27 7" xfId="4820"/>
    <cellStyle name="Normal 2 28" xfId="253"/>
    <cellStyle name="Normal 2 28 2" xfId="2114"/>
    <cellStyle name="Normal 2 28 2 2" xfId="4821"/>
    <cellStyle name="Normal 2 28 2 3" xfId="4822"/>
    <cellStyle name="Normal 2 28 2 4" xfId="4823"/>
    <cellStyle name="Normal 2 28 3" xfId="4824"/>
    <cellStyle name="Normal 2 28 3 2" xfId="4825"/>
    <cellStyle name="Normal 2 28 3 3" xfId="4826"/>
    <cellStyle name="Normal 2 28 4" xfId="4827"/>
    <cellStyle name="Normal 2 28 5" xfId="4828"/>
    <cellStyle name="Normal 2 28 6" xfId="4829"/>
    <cellStyle name="Normal 2 28 7" xfId="4830"/>
    <cellStyle name="Normal 2 29" xfId="254"/>
    <cellStyle name="Normal 2 29 2" xfId="2115"/>
    <cellStyle name="Normal 2 29 2 2" xfId="4831"/>
    <cellStyle name="Normal 2 29 2 3" xfId="4832"/>
    <cellStyle name="Normal 2 29 2 4" xfId="4833"/>
    <cellStyle name="Normal 2 29 3" xfId="4834"/>
    <cellStyle name="Normal 2 29 3 2" xfId="4835"/>
    <cellStyle name="Normal 2 29 3 3" xfId="4836"/>
    <cellStyle name="Normal 2 29 4" xfId="4837"/>
    <cellStyle name="Normal 2 29 5" xfId="4838"/>
    <cellStyle name="Normal 2 29 6" xfId="4839"/>
    <cellStyle name="Normal 2 29 7" xfId="4840"/>
    <cellStyle name="Normal 2 3" xfId="255"/>
    <cellStyle name="Normal 2 3 2" xfId="1495"/>
    <cellStyle name="Normal 2 3 2 2" xfId="4841"/>
    <cellStyle name="Normal 2 3 2 3" xfId="4842"/>
    <cellStyle name="Normal 2 3 2 4" xfId="4843"/>
    <cellStyle name="Normal 2 3 3" xfId="2759"/>
    <cellStyle name="Normal 2 3 3 2" xfId="4844"/>
    <cellStyle name="Normal 2 3 3 3" xfId="4845"/>
    <cellStyle name="Normal 2 3 3 4" xfId="4846"/>
    <cellStyle name="Normal 2 3 4" xfId="4847"/>
    <cellStyle name="Normal 2 3 4 2" xfId="4848"/>
    <cellStyle name="Normal 2 3 4 3" xfId="4849"/>
    <cellStyle name="Normal 2 3 5" xfId="4850"/>
    <cellStyle name="Normal 2 3 6" xfId="4851"/>
    <cellStyle name="Normal 2 3 7" xfId="4852"/>
    <cellStyle name="Normal 2 3 8" xfId="4853"/>
    <cellStyle name="Normal 2 3 9" xfId="4854"/>
    <cellStyle name="Normal 2 30" xfId="256"/>
    <cellStyle name="Normal 2 30 2" xfId="2116"/>
    <cellStyle name="Normal 2 30 2 2" xfId="4855"/>
    <cellStyle name="Normal 2 30 2 3" xfId="4856"/>
    <cellStyle name="Normal 2 30 2 4" xfId="4857"/>
    <cellStyle name="Normal 2 30 3" xfId="4858"/>
    <cellStyle name="Normal 2 30 3 2" xfId="4859"/>
    <cellStyle name="Normal 2 30 3 3" xfId="4860"/>
    <cellStyle name="Normal 2 30 4" xfId="4861"/>
    <cellStyle name="Normal 2 30 5" xfId="4862"/>
    <cellStyle name="Normal 2 30 6" xfId="4863"/>
    <cellStyle name="Normal 2 30 7" xfId="4864"/>
    <cellStyle name="Normal 2 31" xfId="257"/>
    <cellStyle name="Normal 2 31 2" xfId="2117"/>
    <cellStyle name="Normal 2 31 2 2" xfId="4865"/>
    <cellStyle name="Normal 2 31 2 3" xfId="4866"/>
    <cellStyle name="Normal 2 31 2 4" xfId="4867"/>
    <cellStyle name="Normal 2 31 3" xfId="4868"/>
    <cellStyle name="Normal 2 31 3 2" xfId="4869"/>
    <cellStyle name="Normal 2 31 3 3" xfId="4870"/>
    <cellStyle name="Normal 2 31 4" xfId="4871"/>
    <cellStyle name="Normal 2 31 5" xfId="4872"/>
    <cellStyle name="Normal 2 31 6" xfId="4873"/>
    <cellStyle name="Normal 2 31 7" xfId="4874"/>
    <cellStyle name="Normal 2 32" xfId="258"/>
    <cellStyle name="Normal 2 32 2" xfId="2118"/>
    <cellStyle name="Normal 2 32 2 2" xfId="4875"/>
    <cellStyle name="Normal 2 32 2 3" xfId="4876"/>
    <cellStyle name="Normal 2 32 2 4" xfId="4877"/>
    <cellStyle name="Normal 2 32 3" xfId="4878"/>
    <cellStyle name="Normal 2 32 3 2" xfId="4879"/>
    <cellStyle name="Normal 2 32 3 3" xfId="4880"/>
    <cellStyle name="Normal 2 32 4" xfId="4881"/>
    <cellStyle name="Normal 2 32 5" xfId="4882"/>
    <cellStyle name="Normal 2 32 6" xfId="4883"/>
    <cellStyle name="Normal 2 32 7" xfId="4884"/>
    <cellStyle name="Normal 2 33" xfId="259"/>
    <cellStyle name="Normal 2 33 2" xfId="2119"/>
    <cellStyle name="Normal 2 33 2 2" xfId="4885"/>
    <cellStyle name="Normal 2 33 2 3" xfId="4886"/>
    <cellStyle name="Normal 2 33 2 4" xfId="4887"/>
    <cellStyle name="Normal 2 33 3" xfId="4888"/>
    <cellStyle name="Normal 2 33 3 2" xfId="4889"/>
    <cellStyle name="Normal 2 33 3 3" xfId="4890"/>
    <cellStyle name="Normal 2 33 4" xfId="4891"/>
    <cellStyle name="Normal 2 33 5" xfId="4892"/>
    <cellStyle name="Normal 2 33 6" xfId="4893"/>
    <cellStyle name="Normal 2 33 7" xfId="4894"/>
    <cellStyle name="Normal 2 34" xfId="260"/>
    <cellStyle name="Normal 2 34 2" xfId="2120"/>
    <cellStyle name="Normal 2 34 2 2" xfId="4895"/>
    <cellStyle name="Normal 2 34 2 3" xfId="4896"/>
    <cellStyle name="Normal 2 34 2 4" xfId="4897"/>
    <cellStyle name="Normal 2 34 3" xfId="4898"/>
    <cellStyle name="Normal 2 34 3 2" xfId="4899"/>
    <cellStyle name="Normal 2 34 3 3" xfId="4900"/>
    <cellStyle name="Normal 2 34 4" xfId="4901"/>
    <cellStyle name="Normal 2 34 5" xfId="4902"/>
    <cellStyle name="Normal 2 34 6" xfId="4903"/>
    <cellStyle name="Normal 2 34 7" xfId="4904"/>
    <cellStyle name="Normal 2 35" xfId="261"/>
    <cellStyle name="Normal 2 35 2" xfId="2121"/>
    <cellStyle name="Normal 2 35 2 2" xfId="4905"/>
    <cellStyle name="Normal 2 35 2 3" xfId="4906"/>
    <cellStyle name="Normal 2 35 2 4" xfId="4907"/>
    <cellStyle name="Normal 2 35 3" xfId="4908"/>
    <cellStyle name="Normal 2 35 3 2" xfId="4909"/>
    <cellStyle name="Normal 2 35 3 3" xfId="4910"/>
    <cellStyle name="Normal 2 35 4" xfId="4911"/>
    <cellStyle name="Normal 2 35 5" xfId="4912"/>
    <cellStyle name="Normal 2 35 6" xfId="4913"/>
    <cellStyle name="Normal 2 35 7" xfId="4914"/>
    <cellStyle name="Normal 2 36" xfId="262"/>
    <cellStyle name="Normal 2 36 2" xfId="2122"/>
    <cellStyle name="Normal 2 36 2 2" xfId="4915"/>
    <cellStyle name="Normal 2 36 2 3" xfId="4916"/>
    <cellStyle name="Normal 2 36 2 4" xfId="4917"/>
    <cellStyle name="Normal 2 36 3" xfId="4918"/>
    <cellStyle name="Normal 2 36 3 2" xfId="4919"/>
    <cellStyle name="Normal 2 36 3 3" xfId="4920"/>
    <cellStyle name="Normal 2 36 4" xfId="4921"/>
    <cellStyle name="Normal 2 36 5" xfId="4922"/>
    <cellStyle name="Normal 2 36 6" xfId="4923"/>
    <cellStyle name="Normal 2 36 7" xfId="4924"/>
    <cellStyle name="Normal 2 37" xfId="263"/>
    <cellStyle name="Normal 2 37 2" xfId="2123"/>
    <cellStyle name="Normal 2 37 2 2" xfId="4925"/>
    <cellStyle name="Normal 2 37 2 3" xfId="4926"/>
    <cellStyle name="Normal 2 37 2 4" xfId="4927"/>
    <cellStyle name="Normal 2 37 3" xfId="4928"/>
    <cellStyle name="Normal 2 37 3 2" xfId="4929"/>
    <cellStyle name="Normal 2 37 3 3" xfId="4930"/>
    <cellStyle name="Normal 2 37 4" xfId="4931"/>
    <cellStyle name="Normal 2 37 5" xfId="4932"/>
    <cellStyle name="Normal 2 37 6" xfId="4933"/>
    <cellStyle name="Normal 2 37 7" xfId="4934"/>
    <cellStyle name="Normal 2 38" xfId="1478"/>
    <cellStyle name="Normal 2 38 2" xfId="4935"/>
    <cellStyle name="Normal 2 38 3" xfId="4936"/>
    <cellStyle name="Normal 2 38 4" xfId="4937"/>
    <cellStyle name="Normal 2 39" xfId="2104"/>
    <cellStyle name="Normal 2 39 2" xfId="4938"/>
    <cellStyle name="Normal 2 39 3" xfId="4939"/>
    <cellStyle name="Normal 2 39 4" xfId="4940"/>
    <cellStyle name="Normal 2 4" xfId="264"/>
    <cellStyle name="Normal 2 4 2" xfId="1496"/>
    <cellStyle name="Normal 2 4 2 2" xfId="4941"/>
    <cellStyle name="Normal 2 4 2 3" xfId="4942"/>
    <cellStyle name="Normal 2 4 2 4" xfId="4943"/>
    <cellStyle name="Normal 2 4 3" xfId="2760"/>
    <cellStyle name="Normal 2 4 3 2" xfId="4944"/>
    <cellStyle name="Normal 2 4 3 3" xfId="4945"/>
    <cellStyle name="Normal 2 4 3 4" xfId="4946"/>
    <cellStyle name="Normal 2 4 4" xfId="4947"/>
    <cellStyle name="Normal 2 4 5" xfId="4948"/>
    <cellStyle name="Normal 2 4 6" xfId="4949"/>
    <cellStyle name="Normal 2 4 7" xfId="4950"/>
    <cellStyle name="Normal 2 4 8" xfId="25631"/>
    <cellStyle name="Normal 2 40" xfId="2756"/>
    <cellStyle name="Normal 2 40 2" xfId="4951"/>
    <cellStyle name="Normal 2 40 3" xfId="4952"/>
    <cellStyle name="Normal 2 40 4" xfId="4953"/>
    <cellStyle name="Normal 2 41" xfId="4954"/>
    <cellStyle name="Normal 2 41 2" xfId="4955"/>
    <cellStyle name="Normal 2 41 3" xfId="4956"/>
    <cellStyle name="Normal 2 42" xfId="4957"/>
    <cellStyle name="Normal 2 42 2" xfId="4958"/>
    <cellStyle name="Normal 2 42 3" xfId="4959"/>
    <cellStyle name="Normal 2 43" xfId="4960"/>
    <cellStyle name="Normal 2 43 2" xfId="4961"/>
    <cellStyle name="Normal 2 43 3" xfId="4962"/>
    <cellStyle name="Normal 2 44" xfId="4963"/>
    <cellStyle name="Normal 2 45" xfId="4964"/>
    <cellStyle name="Normal 2 46" xfId="4965"/>
    <cellStyle name="Normal 2 47" xfId="4966"/>
    <cellStyle name="Normal 2 48" xfId="25626"/>
    <cellStyle name="Normal 2 5" xfId="265"/>
    <cellStyle name="Normal 2 5 2" xfId="1497"/>
    <cellStyle name="Normal 2 5 2 2" xfId="4967"/>
    <cellStyle name="Normal 2 5 2 3" xfId="4968"/>
    <cellStyle name="Normal 2 5 2 4" xfId="4969"/>
    <cellStyle name="Normal 2 5 3" xfId="2761"/>
    <cellStyle name="Normal 2 5 3 2" xfId="4970"/>
    <cellStyle name="Normal 2 5 3 3" xfId="4971"/>
    <cellStyle name="Normal 2 5 3 4" xfId="4972"/>
    <cellStyle name="Normal 2 5 4" xfId="4973"/>
    <cellStyle name="Normal 2 5 5" xfId="4974"/>
    <cellStyle name="Normal 2 5 6" xfId="4975"/>
    <cellStyle name="Normal 2 5 7" xfId="4976"/>
    <cellStyle name="Normal 2 6" xfId="266"/>
    <cellStyle name="Normal 2 6 2" xfId="1498"/>
    <cellStyle name="Normal 2 6 2 2" xfId="4977"/>
    <cellStyle name="Normal 2 6 2 3" xfId="4978"/>
    <cellStyle name="Normal 2 6 2 4" xfId="4979"/>
    <cellStyle name="Normal 2 6 3" xfId="4980"/>
    <cellStyle name="Normal 2 6 3 2" xfId="4981"/>
    <cellStyle name="Normal 2 6 3 3" xfId="4982"/>
    <cellStyle name="Normal 2 6 4" xfId="4983"/>
    <cellStyle name="Normal 2 6 5" xfId="4984"/>
    <cellStyle name="Normal 2 6 6" xfId="4985"/>
    <cellStyle name="Normal 2 6 7" xfId="4986"/>
    <cellStyle name="Normal 2 7" xfId="267"/>
    <cellStyle name="Normal 2 7 2" xfId="1499"/>
    <cellStyle name="Normal 2 7 2 2" xfId="4987"/>
    <cellStyle name="Normal 2 7 2 3" xfId="4988"/>
    <cellStyle name="Normal 2 7 2 4" xfId="4989"/>
    <cellStyle name="Normal 2 7 3" xfId="4990"/>
    <cellStyle name="Normal 2 7 3 2" xfId="4991"/>
    <cellStyle name="Normal 2 7 3 3" xfId="4992"/>
    <cellStyle name="Normal 2 7 4" xfId="4993"/>
    <cellStyle name="Normal 2 7 5" xfId="4994"/>
    <cellStyle name="Normal 2 7 6" xfId="4995"/>
    <cellStyle name="Normal 2 7 7" xfId="4996"/>
    <cellStyle name="Normal 2 8" xfId="268"/>
    <cellStyle name="Normal 2 8 2" xfId="1500"/>
    <cellStyle name="Normal 2 8 2 2" xfId="4997"/>
    <cellStyle name="Normal 2 8 2 3" xfId="4998"/>
    <cellStyle name="Normal 2 8 2 4" xfId="4999"/>
    <cellStyle name="Normal 2 8 3" xfId="5000"/>
    <cellStyle name="Normal 2 8 3 2" xfId="5001"/>
    <cellStyle name="Normal 2 8 3 3" xfId="5002"/>
    <cellStyle name="Normal 2 8 4" xfId="5003"/>
    <cellStyle name="Normal 2 8 5" xfId="5004"/>
    <cellStyle name="Normal 2 8 6" xfId="5005"/>
    <cellStyle name="Normal 2 8 7" xfId="5006"/>
    <cellStyle name="Normal 2 9" xfId="269"/>
    <cellStyle name="Normal 2 9 2" xfId="1501"/>
    <cellStyle name="Normal 2 9 2 2" xfId="5007"/>
    <cellStyle name="Normal 2 9 2 3" xfId="5008"/>
    <cellStyle name="Normal 2 9 2 4" xfId="5009"/>
    <cellStyle name="Normal 2 9 3" xfId="5010"/>
    <cellStyle name="Normal 2 9 3 2" xfId="5011"/>
    <cellStyle name="Normal 2 9 3 3" xfId="5012"/>
    <cellStyle name="Normal 2 9 4" xfId="5013"/>
    <cellStyle name="Normal 2 9 5" xfId="5014"/>
    <cellStyle name="Normal 2 9 6" xfId="5015"/>
    <cellStyle name="Normal 2 9 7" xfId="5016"/>
    <cellStyle name="Normal 2_2. ELEKTRIKA_tender" xfId="23136"/>
    <cellStyle name="Normal 20" xfId="270"/>
    <cellStyle name="Normal 20 10" xfId="271"/>
    <cellStyle name="Normal 20 10 2" xfId="1503"/>
    <cellStyle name="Normal 20 10 2 2" xfId="5017"/>
    <cellStyle name="Normal 20 10 2 3" xfId="5018"/>
    <cellStyle name="Normal 20 10 2 4" xfId="5019"/>
    <cellStyle name="Normal 20 10 3" xfId="5020"/>
    <cellStyle name="Normal 20 10 3 2" xfId="5021"/>
    <cellStyle name="Normal 20 10 3 3" xfId="5022"/>
    <cellStyle name="Normal 20 10 4" xfId="5023"/>
    <cellStyle name="Normal 20 10 5" xfId="5024"/>
    <cellStyle name="Normal 20 10 6" xfId="5025"/>
    <cellStyle name="Normal 20 10 7" xfId="5026"/>
    <cellStyle name="Normal 20 11" xfId="272"/>
    <cellStyle name="Normal 20 11 2" xfId="1504"/>
    <cellStyle name="Normal 20 11 2 2" xfId="5027"/>
    <cellStyle name="Normal 20 11 2 3" xfId="5028"/>
    <cellStyle name="Normal 20 11 2 4" xfId="5029"/>
    <cellStyle name="Normal 20 11 3" xfId="5030"/>
    <cellStyle name="Normal 20 11 3 2" xfId="5031"/>
    <cellStyle name="Normal 20 11 3 3" xfId="5032"/>
    <cellStyle name="Normal 20 11 4" xfId="5033"/>
    <cellStyle name="Normal 20 11 5" xfId="5034"/>
    <cellStyle name="Normal 20 11 6" xfId="5035"/>
    <cellStyle name="Normal 20 11 7" xfId="5036"/>
    <cellStyle name="Normal 20 12" xfId="273"/>
    <cellStyle name="Normal 20 12 2" xfId="1505"/>
    <cellStyle name="Normal 20 12 2 2" xfId="5037"/>
    <cellStyle name="Normal 20 12 2 3" xfId="5038"/>
    <cellStyle name="Normal 20 12 2 4" xfId="5039"/>
    <cellStyle name="Normal 20 12 3" xfId="5040"/>
    <cellStyle name="Normal 20 12 3 2" xfId="5041"/>
    <cellStyle name="Normal 20 12 3 3" xfId="5042"/>
    <cellStyle name="Normal 20 12 4" xfId="5043"/>
    <cellStyle name="Normal 20 12 5" xfId="5044"/>
    <cellStyle name="Normal 20 12 6" xfId="5045"/>
    <cellStyle name="Normal 20 12 7" xfId="5046"/>
    <cellStyle name="Normal 20 13" xfId="274"/>
    <cellStyle name="Normal 20 13 2" xfId="1506"/>
    <cellStyle name="Normal 20 13 2 2" xfId="5047"/>
    <cellStyle name="Normal 20 13 2 3" xfId="5048"/>
    <cellStyle name="Normal 20 13 2 4" xfId="5049"/>
    <cellStyle name="Normal 20 13 3" xfId="5050"/>
    <cellStyle name="Normal 20 13 3 2" xfId="5051"/>
    <cellStyle name="Normal 20 13 3 3" xfId="5052"/>
    <cellStyle name="Normal 20 13 4" xfId="5053"/>
    <cellStyle name="Normal 20 13 5" xfId="5054"/>
    <cellStyle name="Normal 20 13 6" xfId="5055"/>
    <cellStyle name="Normal 20 13 7" xfId="5056"/>
    <cellStyle name="Normal 20 14" xfId="275"/>
    <cellStyle name="Normal 20 14 2" xfId="1507"/>
    <cellStyle name="Normal 20 14 2 2" xfId="5057"/>
    <cellStyle name="Normal 20 14 2 3" xfId="5058"/>
    <cellStyle name="Normal 20 14 2 4" xfId="5059"/>
    <cellStyle name="Normal 20 14 3" xfId="5060"/>
    <cellStyle name="Normal 20 14 3 2" xfId="5061"/>
    <cellStyle name="Normal 20 14 3 3" xfId="5062"/>
    <cellStyle name="Normal 20 14 4" xfId="5063"/>
    <cellStyle name="Normal 20 14 5" xfId="5064"/>
    <cellStyle name="Normal 20 14 6" xfId="5065"/>
    <cellStyle name="Normal 20 14 7" xfId="5066"/>
    <cellStyle name="Normal 20 15" xfId="276"/>
    <cellStyle name="Normal 20 15 2" xfId="1508"/>
    <cellStyle name="Normal 20 15 2 2" xfId="5067"/>
    <cellStyle name="Normal 20 15 2 3" xfId="5068"/>
    <cellStyle name="Normal 20 15 2 4" xfId="5069"/>
    <cellStyle name="Normal 20 15 3" xfId="5070"/>
    <cellStyle name="Normal 20 15 3 2" xfId="5071"/>
    <cellStyle name="Normal 20 15 3 3" xfId="5072"/>
    <cellStyle name="Normal 20 15 4" xfId="5073"/>
    <cellStyle name="Normal 20 15 5" xfId="5074"/>
    <cellStyle name="Normal 20 15 6" xfId="5075"/>
    <cellStyle name="Normal 20 15 7" xfId="5076"/>
    <cellStyle name="Normal 20 16" xfId="277"/>
    <cellStyle name="Normal 20 16 2" xfId="1509"/>
    <cellStyle name="Normal 20 16 2 2" xfId="5077"/>
    <cellStyle name="Normal 20 16 2 3" xfId="5078"/>
    <cellStyle name="Normal 20 16 2 4" xfId="5079"/>
    <cellStyle name="Normal 20 16 3" xfId="5080"/>
    <cellStyle name="Normal 20 16 3 2" xfId="5081"/>
    <cellStyle name="Normal 20 16 3 3" xfId="5082"/>
    <cellStyle name="Normal 20 16 4" xfId="5083"/>
    <cellStyle name="Normal 20 16 5" xfId="5084"/>
    <cellStyle name="Normal 20 16 6" xfId="5085"/>
    <cellStyle name="Normal 20 16 7" xfId="5086"/>
    <cellStyle name="Normal 20 17" xfId="278"/>
    <cellStyle name="Normal 20 17 2" xfId="1510"/>
    <cellStyle name="Normal 20 17 2 2" xfId="5087"/>
    <cellStyle name="Normal 20 17 2 3" xfId="5088"/>
    <cellStyle name="Normal 20 17 2 4" xfId="5089"/>
    <cellStyle name="Normal 20 17 3" xfId="5090"/>
    <cellStyle name="Normal 20 17 3 2" xfId="5091"/>
    <cellStyle name="Normal 20 17 3 3" xfId="5092"/>
    <cellStyle name="Normal 20 17 4" xfId="5093"/>
    <cellStyle name="Normal 20 17 5" xfId="5094"/>
    <cellStyle name="Normal 20 17 6" xfId="5095"/>
    <cellStyle name="Normal 20 17 7" xfId="5096"/>
    <cellStyle name="Normal 20 18" xfId="279"/>
    <cellStyle name="Normal 20 18 2" xfId="1511"/>
    <cellStyle name="Normal 20 18 2 2" xfId="5097"/>
    <cellStyle name="Normal 20 18 2 3" xfId="5098"/>
    <cellStyle name="Normal 20 18 2 4" xfId="5099"/>
    <cellStyle name="Normal 20 18 3" xfId="5100"/>
    <cellStyle name="Normal 20 18 3 2" xfId="5101"/>
    <cellStyle name="Normal 20 18 3 3" xfId="5102"/>
    <cellStyle name="Normal 20 18 4" xfId="5103"/>
    <cellStyle name="Normal 20 18 5" xfId="5104"/>
    <cellStyle name="Normal 20 18 6" xfId="5105"/>
    <cellStyle name="Normal 20 18 7" xfId="5106"/>
    <cellStyle name="Normal 20 19" xfId="280"/>
    <cellStyle name="Normal 20 19 2" xfId="1512"/>
    <cellStyle name="Normal 20 19 2 2" xfId="5107"/>
    <cellStyle name="Normal 20 19 2 3" xfId="5108"/>
    <cellStyle name="Normal 20 19 2 4" xfId="5109"/>
    <cellStyle name="Normal 20 19 3" xfId="5110"/>
    <cellStyle name="Normal 20 19 3 2" xfId="5111"/>
    <cellStyle name="Normal 20 19 3 3" xfId="5112"/>
    <cellStyle name="Normal 20 19 4" xfId="5113"/>
    <cellStyle name="Normal 20 19 5" xfId="5114"/>
    <cellStyle name="Normal 20 19 6" xfId="5115"/>
    <cellStyle name="Normal 20 19 7" xfId="5116"/>
    <cellStyle name="Normal 20 2" xfId="281"/>
    <cellStyle name="Normal 20 2 2" xfId="1513"/>
    <cellStyle name="Normal 20 2 2 2" xfId="5117"/>
    <cellStyle name="Normal 20 2 2 3" xfId="5118"/>
    <cellStyle name="Normal 20 2 2 4" xfId="5119"/>
    <cellStyle name="Normal 20 2 3" xfId="5120"/>
    <cellStyle name="Normal 20 2 3 2" xfId="5121"/>
    <cellStyle name="Normal 20 2 3 3" xfId="5122"/>
    <cellStyle name="Normal 20 2 4" xfId="5123"/>
    <cellStyle name="Normal 20 2 5" xfId="5124"/>
    <cellStyle name="Normal 20 2 6" xfId="5125"/>
    <cellStyle name="Normal 20 2 7" xfId="5126"/>
    <cellStyle name="Normal 20 20" xfId="282"/>
    <cellStyle name="Normal 20 20 2" xfId="1514"/>
    <cellStyle name="Normal 20 20 2 2" xfId="5127"/>
    <cellStyle name="Normal 20 20 2 3" xfId="5128"/>
    <cellStyle name="Normal 20 20 2 4" xfId="5129"/>
    <cellStyle name="Normal 20 20 3" xfId="5130"/>
    <cellStyle name="Normal 20 20 3 2" xfId="5131"/>
    <cellStyle name="Normal 20 20 3 3" xfId="5132"/>
    <cellStyle name="Normal 20 20 4" xfId="5133"/>
    <cellStyle name="Normal 20 20 5" xfId="5134"/>
    <cellStyle name="Normal 20 20 6" xfId="5135"/>
    <cellStyle name="Normal 20 20 7" xfId="5136"/>
    <cellStyle name="Normal 20 21" xfId="283"/>
    <cellStyle name="Normal 20 21 2" xfId="1515"/>
    <cellStyle name="Normal 20 21 2 2" xfId="5137"/>
    <cellStyle name="Normal 20 21 2 3" xfId="5138"/>
    <cellStyle name="Normal 20 21 2 4" xfId="5139"/>
    <cellStyle name="Normal 20 21 3" xfId="5140"/>
    <cellStyle name="Normal 20 21 3 2" xfId="5141"/>
    <cellStyle name="Normal 20 21 3 3" xfId="5142"/>
    <cellStyle name="Normal 20 21 4" xfId="5143"/>
    <cellStyle name="Normal 20 21 5" xfId="5144"/>
    <cellStyle name="Normal 20 21 6" xfId="5145"/>
    <cellStyle name="Normal 20 21 7" xfId="5146"/>
    <cellStyle name="Normal 20 22" xfId="284"/>
    <cellStyle name="Normal 20 22 2" xfId="1516"/>
    <cellStyle name="Normal 20 22 2 2" xfId="5147"/>
    <cellStyle name="Normal 20 22 2 3" xfId="5148"/>
    <cellStyle name="Normal 20 22 2 4" xfId="5149"/>
    <cellStyle name="Normal 20 22 3" xfId="5150"/>
    <cellStyle name="Normal 20 22 3 2" xfId="5151"/>
    <cellStyle name="Normal 20 22 3 3" xfId="5152"/>
    <cellStyle name="Normal 20 22 4" xfId="5153"/>
    <cellStyle name="Normal 20 22 5" xfId="5154"/>
    <cellStyle name="Normal 20 22 6" xfId="5155"/>
    <cellStyle name="Normal 20 22 7" xfId="5156"/>
    <cellStyle name="Normal 20 23" xfId="285"/>
    <cellStyle name="Normal 20 23 2" xfId="1517"/>
    <cellStyle name="Normal 20 23 2 2" xfId="5157"/>
    <cellStyle name="Normal 20 23 2 3" xfId="5158"/>
    <cellStyle name="Normal 20 23 2 4" xfId="5159"/>
    <cellStyle name="Normal 20 23 3" xfId="5160"/>
    <cellStyle name="Normal 20 23 3 2" xfId="5161"/>
    <cellStyle name="Normal 20 23 3 3" xfId="5162"/>
    <cellStyle name="Normal 20 23 4" xfId="5163"/>
    <cellStyle name="Normal 20 23 5" xfId="5164"/>
    <cellStyle name="Normal 20 23 6" xfId="5165"/>
    <cellStyle name="Normal 20 23 7" xfId="5166"/>
    <cellStyle name="Normal 20 24" xfId="286"/>
    <cellStyle name="Normal 20 24 2" xfId="1518"/>
    <cellStyle name="Normal 20 24 2 2" xfId="5167"/>
    <cellStyle name="Normal 20 24 2 3" xfId="5168"/>
    <cellStyle name="Normal 20 24 2 4" xfId="5169"/>
    <cellStyle name="Normal 20 24 3" xfId="5170"/>
    <cellStyle name="Normal 20 24 3 2" xfId="5171"/>
    <cellStyle name="Normal 20 24 3 3" xfId="5172"/>
    <cellStyle name="Normal 20 24 4" xfId="5173"/>
    <cellStyle name="Normal 20 24 5" xfId="5174"/>
    <cellStyle name="Normal 20 24 6" xfId="5175"/>
    <cellStyle name="Normal 20 24 7" xfId="5176"/>
    <cellStyle name="Normal 20 25" xfId="287"/>
    <cellStyle name="Normal 20 25 2" xfId="2292"/>
    <cellStyle name="Normal 20 25 2 2" xfId="5177"/>
    <cellStyle name="Normal 20 25 2 3" xfId="5178"/>
    <cellStyle name="Normal 20 25 2 4" xfId="5179"/>
    <cellStyle name="Normal 20 25 3" xfId="5180"/>
    <cellStyle name="Normal 20 25 3 2" xfId="5181"/>
    <cellStyle name="Normal 20 25 3 3" xfId="5182"/>
    <cellStyle name="Normal 20 25 4" xfId="5183"/>
    <cellStyle name="Normal 20 25 5" xfId="5184"/>
    <cellStyle name="Normal 20 25 6" xfId="5185"/>
    <cellStyle name="Normal 20 25 7" xfId="5186"/>
    <cellStyle name="Normal 20 26" xfId="288"/>
    <cellStyle name="Normal 20 26 2" xfId="2291"/>
    <cellStyle name="Normal 20 26 2 2" xfId="5187"/>
    <cellStyle name="Normal 20 26 2 3" xfId="5188"/>
    <cellStyle name="Normal 20 26 2 4" xfId="5189"/>
    <cellStyle name="Normal 20 26 3" xfId="5190"/>
    <cellStyle name="Normal 20 26 3 2" xfId="5191"/>
    <cellStyle name="Normal 20 26 3 3" xfId="5192"/>
    <cellStyle name="Normal 20 26 4" xfId="5193"/>
    <cellStyle name="Normal 20 26 5" xfId="5194"/>
    <cellStyle name="Normal 20 26 6" xfId="5195"/>
    <cellStyle name="Normal 20 26 7" xfId="5196"/>
    <cellStyle name="Normal 20 27" xfId="289"/>
    <cellStyle name="Normal 20 27 2" xfId="2290"/>
    <cellStyle name="Normal 20 27 2 2" xfId="5197"/>
    <cellStyle name="Normal 20 27 2 3" xfId="5198"/>
    <cellStyle name="Normal 20 27 2 4" xfId="5199"/>
    <cellStyle name="Normal 20 27 3" xfId="5200"/>
    <cellStyle name="Normal 20 27 3 2" xfId="5201"/>
    <cellStyle name="Normal 20 27 3 3" xfId="5202"/>
    <cellStyle name="Normal 20 27 4" xfId="5203"/>
    <cellStyle name="Normal 20 27 5" xfId="5204"/>
    <cellStyle name="Normal 20 27 6" xfId="5205"/>
    <cellStyle name="Normal 20 27 7" xfId="5206"/>
    <cellStyle name="Normal 20 28" xfId="290"/>
    <cellStyle name="Normal 20 28 2" xfId="2289"/>
    <cellStyle name="Normal 20 28 2 2" xfId="5207"/>
    <cellStyle name="Normal 20 28 2 3" xfId="5208"/>
    <cellStyle name="Normal 20 28 2 4" xfId="5209"/>
    <cellStyle name="Normal 20 28 3" xfId="5210"/>
    <cellStyle name="Normal 20 28 3 2" xfId="5211"/>
    <cellStyle name="Normal 20 28 3 3" xfId="5212"/>
    <cellStyle name="Normal 20 28 4" xfId="5213"/>
    <cellStyle name="Normal 20 28 5" xfId="5214"/>
    <cellStyle name="Normal 20 28 6" xfId="5215"/>
    <cellStyle name="Normal 20 28 7" xfId="5216"/>
    <cellStyle name="Normal 20 29" xfId="291"/>
    <cellStyle name="Normal 20 29 2" xfId="2288"/>
    <cellStyle name="Normal 20 29 2 2" xfId="5217"/>
    <cellStyle name="Normal 20 29 2 3" xfId="5218"/>
    <cellStyle name="Normal 20 29 2 4" xfId="5219"/>
    <cellStyle name="Normal 20 29 3" xfId="5220"/>
    <cellStyle name="Normal 20 29 3 2" xfId="5221"/>
    <cellStyle name="Normal 20 29 3 3" xfId="5222"/>
    <cellStyle name="Normal 20 29 4" xfId="5223"/>
    <cellStyle name="Normal 20 29 5" xfId="5224"/>
    <cellStyle name="Normal 20 29 6" xfId="5225"/>
    <cellStyle name="Normal 20 29 7" xfId="5226"/>
    <cellStyle name="Normal 20 3" xfId="292"/>
    <cellStyle name="Normal 20 3 2" xfId="1519"/>
    <cellStyle name="Normal 20 3 2 2" xfId="5227"/>
    <cellStyle name="Normal 20 3 2 3" xfId="5228"/>
    <cellStyle name="Normal 20 3 2 4" xfId="5229"/>
    <cellStyle name="Normal 20 3 3" xfId="5230"/>
    <cellStyle name="Normal 20 3 3 2" xfId="5231"/>
    <cellStyle name="Normal 20 3 3 3" xfId="5232"/>
    <cellStyle name="Normal 20 3 4" xfId="5233"/>
    <cellStyle name="Normal 20 3 5" xfId="5234"/>
    <cellStyle name="Normal 20 3 6" xfId="5235"/>
    <cellStyle name="Normal 20 3 7" xfId="5236"/>
    <cellStyle name="Normal 20 30" xfId="293"/>
    <cellStyle name="Normal 20 30 2" xfId="2287"/>
    <cellStyle name="Normal 20 30 2 2" xfId="5237"/>
    <cellStyle name="Normal 20 30 2 3" xfId="5238"/>
    <cellStyle name="Normal 20 30 2 4" xfId="5239"/>
    <cellStyle name="Normal 20 30 3" xfId="5240"/>
    <cellStyle name="Normal 20 30 3 2" xfId="5241"/>
    <cellStyle name="Normal 20 30 3 3" xfId="5242"/>
    <cellStyle name="Normal 20 30 4" xfId="5243"/>
    <cellStyle name="Normal 20 30 5" xfId="5244"/>
    <cellStyle name="Normal 20 30 6" xfId="5245"/>
    <cellStyle name="Normal 20 30 7" xfId="5246"/>
    <cellStyle name="Normal 20 31" xfId="294"/>
    <cellStyle name="Normal 20 31 2" xfId="2286"/>
    <cellStyle name="Normal 20 31 2 2" xfId="5247"/>
    <cellStyle name="Normal 20 31 2 3" xfId="5248"/>
    <cellStyle name="Normal 20 31 2 4" xfId="5249"/>
    <cellStyle name="Normal 20 31 3" xfId="5250"/>
    <cellStyle name="Normal 20 31 3 2" xfId="5251"/>
    <cellStyle name="Normal 20 31 3 3" xfId="5252"/>
    <cellStyle name="Normal 20 31 4" xfId="5253"/>
    <cellStyle name="Normal 20 31 5" xfId="5254"/>
    <cellStyle name="Normal 20 31 6" xfId="5255"/>
    <cellStyle name="Normal 20 31 7" xfId="5256"/>
    <cellStyle name="Normal 20 32" xfId="295"/>
    <cellStyle name="Normal 20 32 2" xfId="2285"/>
    <cellStyle name="Normal 20 32 2 2" xfId="5257"/>
    <cellStyle name="Normal 20 32 2 3" xfId="5258"/>
    <cellStyle name="Normal 20 32 2 4" xfId="5259"/>
    <cellStyle name="Normal 20 32 3" xfId="5260"/>
    <cellStyle name="Normal 20 32 3 2" xfId="5261"/>
    <cellStyle name="Normal 20 32 3 3" xfId="5262"/>
    <cellStyle name="Normal 20 32 4" xfId="5263"/>
    <cellStyle name="Normal 20 32 5" xfId="5264"/>
    <cellStyle name="Normal 20 32 6" xfId="5265"/>
    <cellStyle name="Normal 20 32 7" xfId="5266"/>
    <cellStyle name="Normal 20 33" xfId="296"/>
    <cellStyle name="Normal 20 33 2" xfId="2284"/>
    <cellStyle name="Normal 20 33 2 2" xfId="5267"/>
    <cellStyle name="Normal 20 33 2 3" xfId="5268"/>
    <cellStyle name="Normal 20 33 2 4" xfId="5269"/>
    <cellStyle name="Normal 20 33 3" xfId="5270"/>
    <cellStyle name="Normal 20 33 3 2" xfId="5271"/>
    <cellStyle name="Normal 20 33 3 3" xfId="5272"/>
    <cellStyle name="Normal 20 33 4" xfId="5273"/>
    <cellStyle name="Normal 20 33 5" xfId="5274"/>
    <cellStyle name="Normal 20 33 6" xfId="5275"/>
    <cellStyle name="Normal 20 33 7" xfId="5276"/>
    <cellStyle name="Normal 20 34" xfId="297"/>
    <cellStyle name="Normal 20 34 2" xfId="2283"/>
    <cellStyle name="Normal 20 34 2 2" xfId="5277"/>
    <cellStyle name="Normal 20 34 2 3" xfId="5278"/>
    <cellStyle name="Normal 20 34 2 4" xfId="5279"/>
    <cellStyle name="Normal 20 34 3" xfId="5280"/>
    <cellStyle name="Normal 20 34 3 2" xfId="5281"/>
    <cellStyle name="Normal 20 34 3 3" xfId="5282"/>
    <cellStyle name="Normal 20 34 4" xfId="5283"/>
    <cellStyle name="Normal 20 34 5" xfId="5284"/>
    <cellStyle name="Normal 20 34 6" xfId="5285"/>
    <cellStyle name="Normal 20 34 7" xfId="5286"/>
    <cellStyle name="Normal 20 35" xfId="1502"/>
    <cellStyle name="Normal 20 35 2" xfId="5287"/>
    <cellStyle name="Normal 20 35 3" xfId="5288"/>
    <cellStyle name="Normal 20 35 4" xfId="5289"/>
    <cellStyle name="Normal 20 36" xfId="5290"/>
    <cellStyle name="Normal 20 36 2" xfId="5291"/>
    <cellStyle name="Normal 20 36 3" xfId="5292"/>
    <cellStyle name="Normal 20 37" xfId="5293"/>
    <cellStyle name="Normal 20 38" xfId="5294"/>
    <cellStyle name="Normal 20 39" xfId="5295"/>
    <cellStyle name="Normal 20 4" xfId="298"/>
    <cellStyle name="Normal 20 4 2" xfId="1520"/>
    <cellStyle name="Normal 20 4 2 2" xfId="5296"/>
    <cellStyle name="Normal 20 4 2 3" xfId="5297"/>
    <cellStyle name="Normal 20 4 2 4" xfId="5298"/>
    <cellStyle name="Normal 20 4 3" xfId="5299"/>
    <cellStyle name="Normal 20 4 3 2" xfId="5300"/>
    <cellStyle name="Normal 20 4 3 3" xfId="5301"/>
    <cellStyle name="Normal 20 4 4" xfId="5302"/>
    <cellStyle name="Normal 20 4 5" xfId="5303"/>
    <cellStyle name="Normal 20 4 6" xfId="5304"/>
    <cellStyle name="Normal 20 4 7" xfId="5305"/>
    <cellStyle name="Normal 20 40" xfId="5306"/>
    <cellStyle name="Normal 20 5" xfId="299"/>
    <cellStyle name="Normal 20 5 2" xfId="1521"/>
    <cellStyle name="Normal 20 5 2 2" xfId="5307"/>
    <cellStyle name="Normal 20 5 2 3" xfId="5308"/>
    <cellStyle name="Normal 20 5 2 4" xfId="5309"/>
    <cellStyle name="Normal 20 5 3" xfId="5310"/>
    <cellStyle name="Normal 20 5 3 2" xfId="5311"/>
    <cellStyle name="Normal 20 5 3 3" xfId="5312"/>
    <cellStyle name="Normal 20 5 4" xfId="5313"/>
    <cellStyle name="Normal 20 5 5" xfId="5314"/>
    <cellStyle name="Normal 20 5 6" xfId="5315"/>
    <cellStyle name="Normal 20 5 7" xfId="5316"/>
    <cellStyle name="Normal 20 6" xfId="300"/>
    <cellStyle name="Normal 20 6 2" xfId="1522"/>
    <cellStyle name="Normal 20 6 2 2" xfId="5317"/>
    <cellStyle name="Normal 20 6 2 3" xfId="5318"/>
    <cellStyle name="Normal 20 6 2 4" xfId="5319"/>
    <cellStyle name="Normal 20 6 3" xfId="5320"/>
    <cellStyle name="Normal 20 6 3 2" xfId="5321"/>
    <cellStyle name="Normal 20 6 3 3" xfId="5322"/>
    <cellStyle name="Normal 20 6 4" xfId="5323"/>
    <cellStyle name="Normal 20 6 5" xfId="5324"/>
    <cellStyle name="Normal 20 6 6" xfId="5325"/>
    <cellStyle name="Normal 20 6 7" xfId="5326"/>
    <cellStyle name="Normal 20 7" xfId="301"/>
    <cellStyle name="Normal 20 7 2" xfId="1523"/>
    <cellStyle name="Normal 20 7 2 2" xfId="5327"/>
    <cellStyle name="Normal 20 7 2 3" xfId="5328"/>
    <cellStyle name="Normal 20 7 2 4" xfId="5329"/>
    <cellStyle name="Normal 20 7 3" xfId="5330"/>
    <cellStyle name="Normal 20 7 3 2" xfId="5331"/>
    <cellStyle name="Normal 20 7 3 3" xfId="5332"/>
    <cellStyle name="Normal 20 7 4" xfId="5333"/>
    <cellStyle name="Normal 20 7 5" xfId="5334"/>
    <cellStyle name="Normal 20 7 6" xfId="5335"/>
    <cellStyle name="Normal 20 7 7" xfId="5336"/>
    <cellStyle name="Normal 20 8" xfId="302"/>
    <cellStyle name="Normal 20 8 2" xfId="1524"/>
    <cellStyle name="Normal 20 8 2 2" xfId="5337"/>
    <cellStyle name="Normal 20 8 2 3" xfId="5338"/>
    <cellStyle name="Normal 20 8 2 4" xfId="5339"/>
    <cellStyle name="Normal 20 8 3" xfId="5340"/>
    <cellStyle name="Normal 20 8 3 2" xfId="5341"/>
    <cellStyle name="Normal 20 8 3 3" xfId="5342"/>
    <cellStyle name="Normal 20 8 4" xfId="5343"/>
    <cellStyle name="Normal 20 8 5" xfId="5344"/>
    <cellStyle name="Normal 20 8 6" xfId="5345"/>
    <cellStyle name="Normal 20 8 7" xfId="5346"/>
    <cellStyle name="Normal 20 9" xfId="303"/>
    <cellStyle name="Normal 20 9 2" xfId="1525"/>
    <cellStyle name="Normal 20 9 2 2" xfId="5347"/>
    <cellStyle name="Normal 20 9 2 3" xfId="5348"/>
    <cellStyle name="Normal 20 9 2 4" xfId="5349"/>
    <cellStyle name="Normal 20 9 3" xfId="5350"/>
    <cellStyle name="Normal 20 9 3 2" xfId="5351"/>
    <cellStyle name="Normal 20 9 3 3" xfId="5352"/>
    <cellStyle name="Normal 20 9 4" xfId="5353"/>
    <cellStyle name="Normal 20 9 5" xfId="5354"/>
    <cellStyle name="Normal 20 9 6" xfId="5355"/>
    <cellStyle name="Normal 20 9 7" xfId="5356"/>
    <cellStyle name="Normal 21" xfId="304"/>
    <cellStyle name="Normal 21 10" xfId="305"/>
    <cellStyle name="Normal 21 10 2" xfId="1527"/>
    <cellStyle name="Normal 21 10 2 2" xfId="5357"/>
    <cellStyle name="Normal 21 10 2 3" xfId="5358"/>
    <cellStyle name="Normal 21 10 2 4" xfId="5359"/>
    <cellStyle name="Normal 21 10 3" xfId="5360"/>
    <cellStyle name="Normal 21 10 3 2" xfId="5361"/>
    <cellStyle name="Normal 21 10 3 3" xfId="5362"/>
    <cellStyle name="Normal 21 10 4" xfId="5363"/>
    <cellStyle name="Normal 21 10 5" xfId="5364"/>
    <cellStyle name="Normal 21 10 6" xfId="5365"/>
    <cellStyle name="Normal 21 10 7" xfId="5366"/>
    <cellStyle name="Normal 21 11" xfId="306"/>
    <cellStyle name="Normal 21 11 2" xfId="1528"/>
    <cellStyle name="Normal 21 11 2 2" xfId="5367"/>
    <cellStyle name="Normal 21 11 2 3" xfId="5368"/>
    <cellStyle name="Normal 21 11 2 4" xfId="5369"/>
    <cellStyle name="Normal 21 11 3" xfId="5370"/>
    <cellStyle name="Normal 21 11 3 2" xfId="5371"/>
    <cellStyle name="Normal 21 11 3 3" xfId="5372"/>
    <cellStyle name="Normal 21 11 4" xfId="5373"/>
    <cellStyle name="Normal 21 11 5" xfId="5374"/>
    <cellStyle name="Normal 21 11 6" xfId="5375"/>
    <cellStyle name="Normal 21 11 7" xfId="5376"/>
    <cellStyle name="Normal 21 12" xfId="307"/>
    <cellStyle name="Normal 21 12 2" xfId="1529"/>
    <cellStyle name="Normal 21 12 2 2" xfId="5377"/>
    <cellStyle name="Normal 21 12 2 3" xfId="5378"/>
    <cellStyle name="Normal 21 12 2 4" xfId="5379"/>
    <cellStyle name="Normal 21 12 3" xfId="5380"/>
    <cellStyle name="Normal 21 12 3 2" xfId="5381"/>
    <cellStyle name="Normal 21 12 3 3" xfId="5382"/>
    <cellStyle name="Normal 21 12 4" xfId="5383"/>
    <cellStyle name="Normal 21 12 5" xfId="5384"/>
    <cellStyle name="Normal 21 12 6" xfId="5385"/>
    <cellStyle name="Normal 21 12 7" xfId="5386"/>
    <cellStyle name="Normal 21 13" xfId="308"/>
    <cellStyle name="Normal 21 13 2" xfId="1530"/>
    <cellStyle name="Normal 21 13 2 2" xfId="5387"/>
    <cellStyle name="Normal 21 13 2 3" xfId="5388"/>
    <cellStyle name="Normal 21 13 2 4" xfId="5389"/>
    <cellStyle name="Normal 21 13 3" xfId="5390"/>
    <cellStyle name="Normal 21 13 3 2" xfId="5391"/>
    <cellStyle name="Normal 21 13 3 3" xfId="5392"/>
    <cellStyle name="Normal 21 13 4" xfId="5393"/>
    <cellStyle name="Normal 21 13 5" xfId="5394"/>
    <cellStyle name="Normal 21 13 6" xfId="5395"/>
    <cellStyle name="Normal 21 13 7" xfId="5396"/>
    <cellStyle name="Normal 21 14" xfId="309"/>
    <cellStyle name="Normal 21 14 2" xfId="1531"/>
    <cellStyle name="Normal 21 14 2 2" xfId="5397"/>
    <cellStyle name="Normal 21 14 2 3" xfId="5398"/>
    <cellStyle name="Normal 21 14 2 4" xfId="5399"/>
    <cellStyle name="Normal 21 14 3" xfId="5400"/>
    <cellStyle name="Normal 21 14 3 2" xfId="5401"/>
    <cellStyle name="Normal 21 14 3 3" xfId="5402"/>
    <cellStyle name="Normal 21 14 4" xfId="5403"/>
    <cellStyle name="Normal 21 14 5" xfId="5404"/>
    <cellStyle name="Normal 21 14 6" xfId="5405"/>
    <cellStyle name="Normal 21 14 7" xfId="5406"/>
    <cellStyle name="Normal 21 15" xfId="310"/>
    <cellStyle name="Normal 21 15 2" xfId="1532"/>
    <cellStyle name="Normal 21 15 2 2" xfId="5407"/>
    <cellStyle name="Normal 21 15 2 3" xfId="5408"/>
    <cellStyle name="Normal 21 15 2 4" xfId="5409"/>
    <cellStyle name="Normal 21 15 3" xfId="5410"/>
    <cellStyle name="Normal 21 15 3 2" xfId="5411"/>
    <cellStyle name="Normal 21 15 3 3" xfId="5412"/>
    <cellStyle name="Normal 21 15 4" xfId="5413"/>
    <cellStyle name="Normal 21 15 5" xfId="5414"/>
    <cellStyle name="Normal 21 15 6" xfId="5415"/>
    <cellStyle name="Normal 21 15 7" xfId="5416"/>
    <cellStyle name="Normal 21 16" xfId="311"/>
    <cellStyle name="Normal 21 16 2" xfId="1533"/>
    <cellStyle name="Normal 21 16 2 2" xfId="5417"/>
    <cellStyle name="Normal 21 16 2 3" xfId="5418"/>
    <cellStyle name="Normal 21 16 2 4" xfId="5419"/>
    <cellStyle name="Normal 21 16 3" xfId="5420"/>
    <cellStyle name="Normal 21 16 3 2" xfId="5421"/>
    <cellStyle name="Normal 21 16 3 3" xfId="5422"/>
    <cellStyle name="Normal 21 16 4" xfId="5423"/>
    <cellStyle name="Normal 21 16 5" xfId="5424"/>
    <cellStyle name="Normal 21 16 6" xfId="5425"/>
    <cellStyle name="Normal 21 16 7" xfId="5426"/>
    <cellStyle name="Normal 21 17" xfId="312"/>
    <cellStyle name="Normal 21 17 2" xfId="1534"/>
    <cellStyle name="Normal 21 17 2 2" xfId="5427"/>
    <cellStyle name="Normal 21 17 2 3" xfId="5428"/>
    <cellStyle name="Normal 21 17 2 4" xfId="5429"/>
    <cellStyle name="Normal 21 17 3" xfId="5430"/>
    <cellStyle name="Normal 21 17 3 2" xfId="5431"/>
    <cellStyle name="Normal 21 17 3 3" xfId="5432"/>
    <cellStyle name="Normal 21 17 4" xfId="5433"/>
    <cellStyle name="Normal 21 17 5" xfId="5434"/>
    <cellStyle name="Normal 21 17 6" xfId="5435"/>
    <cellStyle name="Normal 21 17 7" xfId="5436"/>
    <cellStyle name="Normal 21 18" xfId="313"/>
    <cellStyle name="Normal 21 18 2" xfId="1535"/>
    <cellStyle name="Normal 21 18 2 2" xfId="5437"/>
    <cellStyle name="Normal 21 18 2 3" xfId="5438"/>
    <cellStyle name="Normal 21 18 2 4" xfId="5439"/>
    <cellStyle name="Normal 21 18 3" xfId="5440"/>
    <cellStyle name="Normal 21 18 3 2" xfId="5441"/>
    <cellStyle name="Normal 21 18 3 3" xfId="5442"/>
    <cellStyle name="Normal 21 18 4" xfId="5443"/>
    <cellStyle name="Normal 21 18 5" xfId="5444"/>
    <cellStyle name="Normal 21 18 6" xfId="5445"/>
    <cellStyle name="Normal 21 18 7" xfId="5446"/>
    <cellStyle name="Normal 21 19" xfId="314"/>
    <cellStyle name="Normal 21 19 2" xfId="1536"/>
    <cellStyle name="Normal 21 19 2 2" xfId="5447"/>
    <cellStyle name="Normal 21 19 2 3" xfId="5448"/>
    <cellStyle name="Normal 21 19 2 4" xfId="5449"/>
    <cellStyle name="Normal 21 19 3" xfId="5450"/>
    <cellStyle name="Normal 21 19 3 2" xfId="5451"/>
    <cellStyle name="Normal 21 19 3 3" xfId="5452"/>
    <cellStyle name="Normal 21 19 4" xfId="5453"/>
    <cellStyle name="Normal 21 19 5" xfId="5454"/>
    <cellStyle name="Normal 21 19 6" xfId="5455"/>
    <cellStyle name="Normal 21 19 7" xfId="5456"/>
    <cellStyle name="Normal 21 2" xfId="315"/>
    <cellStyle name="Normal 21 2 2" xfId="1537"/>
    <cellStyle name="Normal 21 2 2 2" xfId="5457"/>
    <cellStyle name="Normal 21 2 2 3" xfId="5458"/>
    <cellStyle name="Normal 21 2 2 4" xfId="5459"/>
    <cellStyle name="Normal 21 2 3" xfId="5460"/>
    <cellStyle name="Normal 21 2 3 2" xfId="5461"/>
    <cellStyle name="Normal 21 2 3 3" xfId="5462"/>
    <cellStyle name="Normal 21 2 4" xfId="5463"/>
    <cellStyle name="Normal 21 2 5" xfId="5464"/>
    <cellStyle name="Normal 21 2 6" xfId="5465"/>
    <cellStyle name="Normal 21 2 7" xfId="5466"/>
    <cellStyle name="Normal 21 20" xfId="316"/>
    <cellStyle name="Normal 21 20 2" xfId="1538"/>
    <cellStyle name="Normal 21 20 2 2" xfId="5467"/>
    <cellStyle name="Normal 21 20 2 3" xfId="5468"/>
    <cellStyle name="Normal 21 20 2 4" xfId="5469"/>
    <cellStyle name="Normal 21 20 3" xfId="5470"/>
    <cellStyle name="Normal 21 20 3 2" xfId="5471"/>
    <cellStyle name="Normal 21 20 3 3" xfId="5472"/>
    <cellStyle name="Normal 21 20 4" xfId="5473"/>
    <cellStyle name="Normal 21 20 5" xfId="5474"/>
    <cellStyle name="Normal 21 20 6" xfId="5475"/>
    <cellStyle name="Normal 21 20 7" xfId="5476"/>
    <cellStyle name="Normal 21 21" xfId="317"/>
    <cellStyle name="Normal 21 21 2" xfId="1539"/>
    <cellStyle name="Normal 21 21 2 2" xfId="5477"/>
    <cellStyle name="Normal 21 21 2 3" xfId="5478"/>
    <cellStyle name="Normal 21 21 2 4" xfId="5479"/>
    <cellStyle name="Normal 21 21 3" xfId="5480"/>
    <cellStyle name="Normal 21 21 3 2" xfId="5481"/>
    <cellStyle name="Normal 21 21 3 3" xfId="5482"/>
    <cellStyle name="Normal 21 21 4" xfId="5483"/>
    <cellStyle name="Normal 21 21 5" xfId="5484"/>
    <cellStyle name="Normal 21 21 6" xfId="5485"/>
    <cellStyle name="Normal 21 21 7" xfId="5486"/>
    <cellStyle name="Normal 21 22" xfId="318"/>
    <cellStyle name="Normal 21 22 2" xfId="1540"/>
    <cellStyle name="Normal 21 22 2 2" xfId="5487"/>
    <cellStyle name="Normal 21 22 2 3" xfId="5488"/>
    <cellStyle name="Normal 21 22 2 4" xfId="5489"/>
    <cellStyle name="Normal 21 22 3" xfId="5490"/>
    <cellStyle name="Normal 21 22 3 2" xfId="5491"/>
    <cellStyle name="Normal 21 22 3 3" xfId="5492"/>
    <cellStyle name="Normal 21 22 4" xfId="5493"/>
    <cellStyle name="Normal 21 22 5" xfId="5494"/>
    <cellStyle name="Normal 21 22 6" xfId="5495"/>
    <cellStyle name="Normal 21 22 7" xfId="5496"/>
    <cellStyle name="Normal 21 23" xfId="319"/>
    <cellStyle name="Normal 21 23 2" xfId="1541"/>
    <cellStyle name="Normal 21 23 2 2" xfId="5497"/>
    <cellStyle name="Normal 21 23 2 3" xfId="5498"/>
    <cellStyle name="Normal 21 23 2 4" xfId="5499"/>
    <cellStyle name="Normal 21 23 3" xfId="5500"/>
    <cellStyle name="Normal 21 23 3 2" xfId="5501"/>
    <cellStyle name="Normal 21 23 3 3" xfId="5502"/>
    <cellStyle name="Normal 21 23 4" xfId="5503"/>
    <cellStyle name="Normal 21 23 5" xfId="5504"/>
    <cellStyle name="Normal 21 23 6" xfId="5505"/>
    <cellStyle name="Normal 21 23 7" xfId="5506"/>
    <cellStyle name="Normal 21 24" xfId="320"/>
    <cellStyle name="Normal 21 24 2" xfId="1542"/>
    <cellStyle name="Normal 21 24 2 2" xfId="5507"/>
    <cellStyle name="Normal 21 24 2 3" xfId="5508"/>
    <cellStyle name="Normal 21 24 2 4" xfId="5509"/>
    <cellStyle name="Normal 21 24 3" xfId="5510"/>
    <cellStyle name="Normal 21 24 3 2" xfId="5511"/>
    <cellStyle name="Normal 21 24 3 3" xfId="5512"/>
    <cellStyle name="Normal 21 24 4" xfId="5513"/>
    <cellStyle name="Normal 21 24 5" xfId="5514"/>
    <cellStyle name="Normal 21 24 6" xfId="5515"/>
    <cellStyle name="Normal 21 24 7" xfId="5516"/>
    <cellStyle name="Normal 21 25" xfId="321"/>
    <cellStyle name="Normal 21 25 2" xfId="2282"/>
    <cellStyle name="Normal 21 25 2 2" xfId="5517"/>
    <cellStyle name="Normal 21 25 2 3" xfId="5518"/>
    <cellStyle name="Normal 21 25 2 4" xfId="5519"/>
    <cellStyle name="Normal 21 25 3" xfId="5520"/>
    <cellStyle name="Normal 21 25 3 2" xfId="5521"/>
    <cellStyle name="Normal 21 25 3 3" xfId="5522"/>
    <cellStyle name="Normal 21 25 4" xfId="5523"/>
    <cellStyle name="Normal 21 25 5" xfId="5524"/>
    <cellStyle name="Normal 21 25 6" xfId="5525"/>
    <cellStyle name="Normal 21 25 7" xfId="5526"/>
    <cellStyle name="Normal 21 26" xfId="322"/>
    <cellStyle name="Normal 21 26 2" xfId="2281"/>
    <cellStyle name="Normal 21 26 2 2" xfId="5527"/>
    <cellStyle name="Normal 21 26 2 3" xfId="5528"/>
    <cellStyle name="Normal 21 26 2 4" xfId="5529"/>
    <cellStyle name="Normal 21 26 3" xfId="5530"/>
    <cellStyle name="Normal 21 26 3 2" xfId="5531"/>
    <cellStyle name="Normal 21 26 3 3" xfId="5532"/>
    <cellStyle name="Normal 21 26 4" xfId="5533"/>
    <cellStyle name="Normal 21 26 5" xfId="5534"/>
    <cellStyle name="Normal 21 26 6" xfId="5535"/>
    <cellStyle name="Normal 21 26 7" xfId="5536"/>
    <cellStyle name="Normal 21 27" xfId="323"/>
    <cellStyle name="Normal 21 27 2" xfId="2280"/>
    <cellStyle name="Normal 21 27 2 2" xfId="5537"/>
    <cellStyle name="Normal 21 27 2 3" xfId="5538"/>
    <cellStyle name="Normal 21 27 2 4" xfId="5539"/>
    <cellStyle name="Normal 21 27 3" xfId="5540"/>
    <cellStyle name="Normal 21 27 3 2" xfId="5541"/>
    <cellStyle name="Normal 21 27 3 3" xfId="5542"/>
    <cellStyle name="Normal 21 27 4" xfId="5543"/>
    <cellStyle name="Normal 21 27 5" xfId="5544"/>
    <cellStyle name="Normal 21 27 6" xfId="5545"/>
    <cellStyle name="Normal 21 27 7" xfId="5546"/>
    <cellStyle name="Normal 21 28" xfId="324"/>
    <cellStyle name="Normal 21 28 2" xfId="2279"/>
    <cellStyle name="Normal 21 28 2 2" xfId="5547"/>
    <cellStyle name="Normal 21 28 2 3" xfId="5548"/>
    <cellStyle name="Normal 21 28 2 4" xfId="5549"/>
    <cellStyle name="Normal 21 28 3" xfId="5550"/>
    <cellStyle name="Normal 21 28 3 2" xfId="5551"/>
    <cellStyle name="Normal 21 28 3 3" xfId="5552"/>
    <cellStyle name="Normal 21 28 4" xfId="5553"/>
    <cellStyle name="Normal 21 28 5" xfId="5554"/>
    <cellStyle name="Normal 21 28 6" xfId="5555"/>
    <cellStyle name="Normal 21 28 7" xfId="5556"/>
    <cellStyle name="Normal 21 29" xfId="325"/>
    <cellStyle name="Normal 21 29 2" xfId="2278"/>
    <cellStyle name="Normal 21 29 2 2" xfId="5557"/>
    <cellStyle name="Normal 21 29 2 3" xfId="5558"/>
    <cellStyle name="Normal 21 29 2 4" xfId="5559"/>
    <cellStyle name="Normal 21 29 3" xfId="5560"/>
    <cellStyle name="Normal 21 29 3 2" xfId="5561"/>
    <cellStyle name="Normal 21 29 3 3" xfId="5562"/>
    <cellStyle name="Normal 21 29 4" xfId="5563"/>
    <cellStyle name="Normal 21 29 5" xfId="5564"/>
    <cellStyle name="Normal 21 29 6" xfId="5565"/>
    <cellStyle name="Normal 21 29 7" xfId="5566"/>
    <cellStyle name="Normal 21 3" xfId="326"/>
    <cellStyle name="Normal 21 3 2" xfId="1543"/>
    <cellStyle name="Normal 21 3 2 2" xfId="5567"/>
    <cellStyle name="Normal 21 3 2 3" xfId="5568"/>
    <cellStyle name="Normal 21 3 2 4" xfId="5569"/>
    <cellStyle name="Normal 21 3 3" xfId="5570"/>
    <cellStyle name="Normal 21 3 3 2" xfId="5571"/>
    <cellStyle name="Normal 21 3 3 3" xfId="5572"/>
    <cellStyle name="Normal 21 3 4" xfId="5573"/>
    <cellStyle name="Normal 21 3 5" xfId="5574"/>
    <cellStyle name="Normal 21 3 6" xfId="5575"/>
    <cellStyle name="Normal 21 3 7" xfId="5576"/>
    <cellStyle name="Normal 21 30" xfId="327"/>
    <cellStyle name="Normal 21 30 2" xfId="2277"/>
    <cellStyle name="Normal 21 30 2 2" xfId="5577"/>
    <cellStyle name="Normal 21 30 2 3" xfId="5578"/>
    <cellStyle name="Normal 21 30 2 4" xfId="5579"/>
    <cellStyle name="Normal 21 30 3" xfId="5580"/>
    <cellStyle name="Normal 21 30 3 2" xfId="5581"/>
    <cellStyle name="Normal 21 30 3 3" xfId="5582"/>
    <cellStyle name="Normal 21 30 4" xfId="5583"/>
    <cellStyle name="Normal 21 30 5" xfId="5584"/>
    <cellStyle name="Normal 21 30 6" xfId="5585"/>
    <cellStyle name="Normal 21 30 7" xfId="5586"/>
    <cellStyle name="Normal 21 31" xfId="328"/>
    <cellStyle name="Normal 21 31 2" xfId="2276"/>
    <cellStyle name="Normal 21 31 2 2" xfId="5587"/>
    <cellStyle name="Normal 21 31 2 3" xfId="5588"/>
    <cellStyle name="Normal 21 31 2 4" xfId="5589"/>
    <cellStyle name="Normal 21 31 3" xfId="5590"/>
    <cellStyle name="Normal 21 31 3 2" xfId="5591"/>
    <cellStyle name="Normal 21 31 3 3" xfId="5592"/>
    <cellStyle name="Normal 21 31 4" xfId="5593"/>
    <cellStyle name="Normal 21 31 5" xfId="5594"/>
    <cellStyle name="Normal 21 31 6" xfId="5595"/>
    <cellStyle name="Normal 21 31 7" xfId="5596"/>
    <cellStyle name="Normal 21 32" xfId="329"/>
    <cellStyle name="Normal 21 32 2" xfId="2275"/>
    <cellStyle name="Normal 21 32 2 2" xfId="5597"/>
    <cellStyle name="Normal 21 32 2 3" xfId="5598"/>
    <cellStyle name="Normal 21 32 2 4" xfId="5599"/>
    <cellStyle name="Normal 21 32 3" xfId="5600"/>
    <cellStyle name="Normal 21 32 3 2" xfId="5601"/>
    <cellStyle name="Normal 21 32 3 3" xfId="5602"/>
    <cellStyle name="Normal 21 32 4" xfId="5603"/>
    <cellStyle name="Normal 21 32 5" xfId="5604"/>
    <cellStyle name="Normal 21 32 6" xfId="5605"/>
    <cellStyle name="Normal 21 32 7" xfId="5606"/>
    <cellStyle name="Normal 21 33" xfId="330"/>
    <cellStyle name="Normal 21 33 2" xfId="2274"/>
    <cellStyle name="Normal 21 33 2 2" xfId="5607"/>
    <cellStyle name="Normal 21 33 2 3" xfId="5608"/>
    <cellStyle name="Normal 21 33 2 4" xfId="5609"/>
    <cellStyle name="Normal 21 33 3" xfId="5610"/>
    <cellStyle name="Normal 21 33 3 2" xfId="5611"/>
    <cellStyle name="Normal 21 33 3 3" xfId="5612"/>
    <cellStyle name="Normal 21 33 4" xfId="5613"/>
    <cellStyle name="Normal 21 33 5" xfId="5614"/>
    <cellStyle name="Normal 21 33 6" xfId="5615"/>
    <cellStyle name="Normal 21 33 7" xfId="5616"/>
    <cellStyle name="Normal 21 34" xfId="331"/>
    <cellStyle name="Normal 21 34 2" xfId="2273"/>
    <cellStyle name="Normal 21 34 2 2" xfId="5617"/>
    <cellStyle name="Normal 21 34 2 3" xfId="5618"/>
    <cellStyle name="Normal 21 34 2 4" xfId="5619"/>
    <cellStyle name="Normal 21 34 3" xfId="5620"/>
    <cellStyle name="Normal 21 34 3 2" xfId="5621"/>
    <cellStyle name="Normal 21 34 3 3" xfId="5622"/>
    <cellStyle name="Normal 21 34 4" xfId="5623"/>
    <cellStyle name="Normal 21 34 5" xfId="5624"/>
    <cellStyle name="Normal 21 34 6" xfId="5625"/>
    <cellStyle name="Normal 21 34 7" xfId="5626"/>
    <cellStyle name="Normal 21 35" xfId="1526"/>
    <cellStyle name="Normal 21 35 2" xfId="5627"/>
    <cellStyle name="Normal 21 35 3" xfId="5628"/>
    <cellStyle name="Normal 21 35 4" xfId="5629"/>
    <cellStyle name="Normal 21 36" xfId="5630"/>
    <cellStyle name="Normal 21 36 2" xfId="5631"/>
    <cellStyle name="Normal 21 36 3" xfId="5632"/>
    <cellStyle name="Normal 21 37" xfId="5633"/>
    <cellStyle name="Normal 21 38" xfId="5634"/>
    <cellStyle name="Normal 21 39" xfId="5635"/>
    <cellStyle name="Normal 21 4" xfId="332"/>
    <cellStyle name="Normal 21 4 2" xfId="1544"/>
    <cellStyle name="Normal 21 4 2 2" xfId="5636"/>
    <cellStyle name="Normal 21 4 2 3" xfId="5637"/>
    <cellStyle name="Normal 21 4 2 4" xfId="5638"/>
    <cellStyle name="Normal 21 4 3" xfId="5639"/>
    <cellStyle name="Normal 21 4 3 2" xfId="5640"/>
    <cellStyle name="Normal 21 4 3 3" xfId="5641"/>
    <cellStyle name="Normal 21 4 4" xfId="5642"/>
    <cellStyle name="Normal 21 4 5" xfId="5643"/>
    <cellStyle name="Normal 21 4 6" xfId="5644"/>
    <cellStyle name="Normal 21 4 7" xfId="5645"/>
    <cellStyle name="Normal 21 40" xfId="5646"/>
    <cellStyle name="Normal 21 5" xfId="333"/>
    <cellStyle name="Normal 21 5 2" xfId="1545"/>
    <cellStyle name="Normal 21 5 2 2" xfId="5647"/>
    <cellStyle name="Normal 21 5 2 3" xfId="5648"/>
    <cellStyle name="Normal 21 5 2 4" xfId="5649"/>
    <cellStyle name="Normal 21 5 3" xfId="5650"/>
    <cellStyle name="Normal 21 5 3 2" xfId="5651"/>
    <cellStyle name="Normal 21 5 3 3" xfId="5652"/>
    <cellStyle name="Normal 21 5 4" xfId="5653"/>
    <cellStyle name="Normal 21 5 5" xfId="5654"/>
    <cellStyle name="Normal 21 5 6" xfId="5655"/>
    <cellStyle name="Normal 21 5 7" xfId="5656"/>
    <cellStyle name="Normal 21 6" xfId="334"/>
    <cellStyle name="Normal 21 6 2" xfId="1546"/>
    <cellStyle name="Normal 21 6 2 2" xfId="5657"/>
    <cellStyle name="Normal 21 6 2 3" xfId="5658"/>
    <cellStyle name="Normal 21 6 2 4" xfId="5659"/>
    <cellStyle name="Normal 21 6 3" xfId="5660"/>
    <cellStyle name="Normal 21 6 3 2" xfId="5661"/>
    <cellStyle name="Normal 21 6 3 3" xfId="5662"/>
    <cellStyle name="Normal 21 6 4" xfId="5663"/>
    <cellStyle name="Normal 21 6 5" xfId="5664"/>
    <cellStyle name="Normal 21 6 6" xfId="5665"/>
    <cellStyle name="Normal 21 6 7" xfId="5666"/>
    <cellStyle name="Normal 21 7" xfId="335"/>
    <cellStyle name="Normal 21 7 2" xfId="1547"/>
    <cellStyle name="Normal 21 7 2 2" xfId="5667"/>
    <cellStyle name="Normal 21 7 2 3" xfId="5668"/>
    <cellStyle name="Normal 21 7 2 4" xfId="5669"/>
    <cellStyle name="Normal 21 7 3" xfId="5670"/>
    <cellStyle name="Normal 21 7 3 2" xfId="5671"/>
    <cellStyle name="Normal 21 7 3 3" xfId="5672"/>
    <cellStyle name="Normal 21 7 4" xfId="5673"/>
    <cellStyle name="Normal 21 7 5" xfId="5674"/>
    <cellStyle name="Normal 21 7 6" xfId="5675"/>
    <cellStyle name="Normal 21 7 7" xfId="5676"/>
    <cellStyle name="Normal 21 8" xfId="336"/>
    <cellStyle name="Normal 21 8 2" xfId="1548"/>
    <cellStyle name="Normal 21 8 2 2" xfId="5677"/>
    <cellStyle name="Normal 21 8 2 3" xfId="5678"/>
    <cellStyle name="Normal 21 8 2 4" xfId="5679"/>
    <cellStyle name="Normal 21 8 3" xfId="5680"/>
    <cellStyle name="Normal 21 8 3 2" xfId="5681"/>
    <cellStyle name="Normal 21 8 3 3" xfId="5682"/>
    <cellStyle name="Normal 21 8 4" xfId="5683"/>
    <cellStyle name="Normal 21 8 5" xfId="5684"/>
    <cellStyle name="Normal 21 8 6" xfId="5685"/>
    <cellStyle name="Normal 21 8 7" xfId="5686"/>
    <cellStyle name="Normal 21 9" xfId="337"/>
    <cellStyle name="Normal 21 9 2" xfId="1549"/>
    <cellStyle name="Normal 21 9 2 2" xfId="5687"/>
    <cellStyle name="Normal 21 9 2 3" xfId="5688"/>
    <cellStyle name="Normal 21 9 2 4" xfId="5689"/>
    <cellStyle name="Normal 21 9 3" xfId="5690"/>
    <cellStyle name="Normal 21 9 3 2" xfId="5691"/>
    <cellStyle name="Normal 21 9 3 3" xfId="5692"/>
    <cellStyle name="Normal 21 9 4" xfId="5693"/>
    <cellStyle name="Normal 21 9 5" xfId="5694"/>
    <cellStyle name="Normal 21 9 6" xfId="5695"/>
    <cellStyle name="Normal 21 9 7" xfId="5696"/>
    <cellStyle name="Normal 22" xfId="338"/>
    <cellStyle name="Normal 22 10" xfId="339"/>
    <cellStyle name="Normal 22 10 2" xfId="1551"/>
    <cellStyle name="Normal 22 10 2 2" xfId="5697"/>
    <cellStyle name="Normal 22 10 2 3" xfId="5698"/>
    <cellStyle name="Normal 22 10 2 4" xfId="5699"/>
    <cellStyle name="Normal 22 10 3" xfId="5700"/>
    <cellStyle name="Normal 22 10 3 2" xfId="5701"/>
    <cellStyle name="Normal 22 10 3 3" xfId="5702"/>
    <cellStyle name="Normal 22 10 4" xfId="5703"/>
    <cellStyle name="Normal 22 10 5" xfId="5704"/>
    <cellStyle name="Normal 22 10 6" xfId="5705"/>
    <cellStyle name="Normal 22 10 7" xfId="5706"/>
    <cellStyle name="Normal 22 11" xfId="340"/>
    <cellStyle name="Normal 22 11 2" xfId="1552"/>
    <cellStyle name="Normal 22 11 2 2" xfId="5707"/>
    <cellStyle name="Normal 22 11 2 3" xfId="5708"/>
    <cellStyle name="Normal 22 11 2 4" xfId="5709"/>
    <cellStyle name="Normal 22 11 3" xfId="5710"/>
    <cellStyle name="Normal 22 11 3 2" xfId="5711"/>
    <cellStyle name="Normal 22 11 3 3" xfId="5712"/>
    <cellStyle name="Normal 22 11 4" xfId="5713"/>
    <cellStyle name="Normal 22 11 5" xfId="5714"/>
    <cellStyle name="Normal 22 11 6" xfId="5715"/>
    <cellStyle name="Normal 22 11 7" xfId="5716"/>
    <cellStyle name="Normal 22 12" xfId="341"/>
    <cellStyle name="Normal 22 12 2" xfId="1553"/>
    <cellStyle name="Normal 22 12 2 2" xfId="5717"/>
    <cellStyle name="Normal 22 12 2 3" xfId="5718"/>
    <cellStyle name="Normal 22 12 2 4" xfId="5719"/>
    <cellStyle name="Normal 22 12 3" xfId="5720"/>
    <cellStyle name="Normal 22 12 3 2" xfId="5721"/>
    <cellStyle name="Normal 22 12 3 3" xfId="5722"/>
    <cellStyle name="Normal 22 12 4" xfId="5723"/>
    <cellStyle name="Normal 22 12 5" xfId="5724"/>
    <cellStyle name="Normal 22 12 6" xfId="5725"/>
    <cellStyle name="Normal 22 12 7" xfId="5726"/>
    <cellStyle name="Normal 22 13" xfId="342"/>
    <cellStyle name="Normal 22 13 2" xfId="1554"/>
    <cellStyle name="Normal 22 13 2 2" xfId="5727"/>
    <cellStyle name="Normal 22 13 2 3" xfId="5728"/>
    <cellStyle name="Normal 22 13 2 4" xfId="5729"/>
    <cellStyle name="Normal 22 13 3" xfId="5730"/>
    <cellStyle name="Normal 22 13 3 2" xfId="5731"/>
    <cellStyle name="Normal 22 13 3 3" xfId="5732"/>
    <cellStyle name="Normal 22 13 4" xfId="5733"/>
    <cellStyle name="Normal 22 13 5" xfId="5734"/>
    <cellStyle name="Normal 22 13 6" xfId="5735"/>
    <cellStyle name="Normal 22 13 7" xfId="5736"/>
    <cellStyle name="Normal 22 14" xfId="343"/>
    <cellStyle name="Normal 22 14 2" xfId="1555"/>
    <cellStyle name="Normal 22 14 2 2" xfId="5737"/>
    <cellStyle name="Normal 22 14 2 3" xfId="5738"/>
    <cellStyle name="Normal 22 14 2 4" xfId="5739"/>
    <cellStyle name="Normal 22 14 3" xfId="5740"/>
    <cellStyle name="Normal 22 14 3 2" xfId="5741"/>
    <cellStyle name="Normal 22 14 3 3" xfId="5742"/>
    <cellStyle name="Normal 22 14 4" xfId="5743"/>
    <cellStyle name="Normal 22 14 5" xfId="5744"/>
    <cellStyle name="Normal 22 14 6" xfId="5745"/>
    <cellStyle name="Normal 22 14 7" xfId="5746"/>
    <cellStyle name="Normal 22 15" xfId="344"/>
    <cellStyle name="Normal 22 15 2" xfId="1556"/>
    <cellStyle name="Normal 22 15 2 2" xfId="5747"/>
    <cellStyle name="Normal 22 15 2 3" xfId="5748"/>
    <cellStyle name="Normal 22 15 2 4" xfId="5749"/>
    <cellStyle name="Normal 22 15 3" xfId="5750"/>
    <cellStyle name="Normal 22 15 3 2" xfId="5751"/>
    <cellStyle name="Normal 22 15 3 3" xfId="5752"/>
    <cellStyle name="Normal 22 15 4" xfId="5753"/>
    <cellStyle name="Normal 22 15 5" xfId="5754"/>
    <cellStyle name="Normal 22 15 6" xfId="5755"/>
    <cellStyle name="Normal 22 15 7" xfId="5756"/>
    <cellStyle name="Normal 22 16" xfId="345"/>
    <cellStyle name="Normal 22 16 2" xfId="1557"/>
    <cellStyle name="Normal 22 16 2 2" xfId="5757"/>
    <cellStyle name="Normal 22 16 2 3" xfId="5758"/>
    <cellStyle name="Normal 22 16 2 4" xfId="5759"/>
    <cellStyle name="Normal 22 16 3" xfId="5760"/>
    <cellStyle name="Normal 22 16 3 2" xfId="5761"/>
    <cellStyle name="Normal 22 16 3 3" xfId="5762"/>
    <cellStyle name="Normal 22 16 4" xfId="5763"/>
    <cellStyle name="Normal 22 16 5" xfId="5764"/>
    <cellStyle name="Normal 22 16 6" xfId="5765"/>
    <cellStyle name="Normal 22 16 7" xfId="5766"/>
    <cellStyle name="Normal 22 17" xfId="346"/>
    <cellStyle name="Normal 22 17 2" xfId="1558"/>
    <cellStyle name="Normal 22 17 2 2" xfId="5767"/>
    <cellStyle name="Normal 22 17 2 3" xfId="5768"/>
    <cellStyle name="Normal 22 17 2 4" xfId="5769"/>
    <cellStyle name="Normal 22 17 3" xfId="5770"/>
    <cellStyle name="Normal 22 17 3 2" xfId="5771"/>
    <cellStyle name="Normal 22 17 3 3" xfId="5772"/>
    <cellStyle name="Normal 22 17 4" xfId="5773"/>
    <cellStyle name="Normal 22 17 5" xfId="5774"/>
    <cellStyle name="Normal 22 17 6" xfId="5775"/>
    <cellStyle name="Normal 22 17 7" xfId="5776"/>
    <cellStyle name="Normal 22 18" xfId="347"/>
    <cellStyle name="Normal 22 18 2" xfId="1559"/>
    <cellStyle name="Normal 22 18 2 2" xfId="5777"/>
    <cellStyle name="Normal 22 18 2 3" xfId="5778"/>
    <cellStyle name="Normal 22 18 2 4" xfId="5779"/>
    <cellStyle name="Normal 22 18 3" xfId="5780"/>
    <cellStyle name="Normal 22 18 3 2" xfId="5781"/>
    <cellStyle name="Normal 22 18 3 3" xfId="5782"/>
    <cellStyle name="Normal 22 18 4" xfId="5783"/>
    <cellStyle name="Normal 22 18 5" xfId="5784"/>
    <cellStyle name="Normal 22 18 6" xfId="5785"/>
    <cellStyle name="Normal 22 18 7" xfId="5786"/>
    <cellStyle name="Normal 22 19" xfId="348"/>
    <cellStyle name="Normal 22 19 2" xfId="1560"/>
    <cellStyle name="Normal 22 19 2 2" xfId="5787"/>
    <cellStyle name="Normal 22 19 2 3" xfId="5788"/>
    <cellStyle name="Normal 22 19 2 4" xfId="5789"/>
    <cellStyle name="Normal 22 19 3" xfId="5790"/>
    <cellStyle name="Normal 22 19 3 2" xfId="5791"/>
    <cellStyle name="Normal 22 19 3 3" xfId="5792"/>
    <cellStyle name="Normal 22 19 4" xfId="5793"/>
    <cellStyle name="Normal 22 19 5" xfId="5794"/>
    <cellStyle name="Normal 22 19 6" xfId="5795"/>
    <cellStyle name="Normal 22 19 7" xfId="5796"/>
    <cellStyle name="Normal 22 2" xfId="349"/>
    <cellStyle name="Normal 22 2 2" xfId="1561"/>
    <cellStyle name="Normal 22 2 2 2" xfId="5797"/>
    <cellStyle name="Normal 22 2 2 2 2" xfId="25651"/>
    <cellStyle name="Normal 22 2 2 3" xfId="5798"/>
    <cellStyle name="Normal 22 2 2 4" xfId="5799"/>
    <cellStyle name="Normal 22 2 2 5" xfId="25640"/>
    <cellStyle name="Normal 22 2 3" xfId="5800"/>
    <cellStyle name="Normal 22 2 3 2" xfId="5801"/>
    <cellStyle name="Normal 22 2 3 3" xfId="5802"/>
    <cellStyle name="Normal 22 2 3 4" xfId="25644"/>
    <cellStyle name="Normal 22 2 4" xfId="5803"/>
    <cellStyle name="Normal 22 2 5" xfId="5804"/>
    <cellStyle name="Normal 22 2 6" xfId="5805"/>
    <cellStyle name="Normal 22 2 7" xfId="5806"/>
    <cellStyle name="Normal 22 2 8" xfId="25633"/>
    <cellStyle name="Normal 22 20" xfId="350"/>
    <cellStyle name="Normal 22 20 2" xfId="1562"/>
    <cellStyle name="Normal 22 20 2 2" xfId="5807"/>
    <cellStyle name="Normal 22 20 2 3" xfId="5808"/>
    <cellStyle name="Normal 22 20 2 4" xfId="5809"/>
    <cellStyle name="Normal 22 20 3" xfId="5810"/>
    <cellStyle name="Normal 22 20 3 2" xfId="5811"/>
    <cellStyle name="Normal 22 20 3 3" xfId="5812"/>
    <cellStyle name="Normal 22 20 4" xfId="5813"/>
    <cellStyle name="Normal 22 20 5" xfId="5814"/>
    <cellStyle name="Normal 22 20 6" xfId="5815"/>
    <cellStyle name="Normal 22 20 7" xfId="5816"/>
    <cellStyle name="Normal 22 21" xfId="351"/>
    <cellStyle name="Normal 22 21 2" xfId="1563"/>
    <cellStyle name="Normal 22 21 2 2" xfId="5817"/>
    <cellStyle name="Normal 22 21 2 3" xfId="5818"/>
    <cellStyle name="Normal 22 21 2 4" xfId="5819"/>
    <cellStyle name="Normal 22 21 3" xfId="5820"/>
    <cellStyle name="Normal 22 21 3 2" xfId="5821"/>
    <cellStyle name="Normal 22 21 3 3" xfId="5822"/>
    <cellStyle name="Normal 22 21 4" xfId="5823"/>
    <cellStyle name="Normal 22 21 5" xfId="5824"/>
    <cellStyle name="Normal 22 21 6" xfId="5825"/>
    <cellStyle name="Normal 22 21 7" xfId="5826"/>
    <cellStyle name="Normal 22 22" xfId="352"/>
    <cellStyle name="Normal 22 22 2" xfId="1564"/>
    <cellStyle name="Normal 22 22 2 2" xfId="5827"/>
    <cellStyle name="Normal 22 22 2 3" xfId="5828"/>
    <cellStyle name="Normal 22 22 2 4" xfId="5829"/>
    <cellStyle name="Normal 22 22 3" xfId="5830"/>
    <cellStyle name="Normal 22 22 3 2" xfId="5831"/>
    <cellStyle name="Normal 22 22 3 3" xfId="5832"/>
    <cellStyle name="Normal 22 22 4" xfId="5833"/>
    <cellStyle name="Normal 22 22 5" xfId="5834"/>
    <cellStyle name="Normal 22 22 6" xfId="5835"/>
    <cellStyle name="Normal 22 22 7" xfId="5836"/>
    <cellStyle name="Normal 22 23" xfId="353"/>
    <cellStyle name="Normal 22 23 2" xfId="1565"/>
    <cellStyle name="Normal 22 23 2 2" xfId="5837"/>
    <cellStyle name="Normal 22 23 2 3" xfId="5838"/>
    <cellStyle name="Normal 22 23 2 4" xfId="5839"/>
    <cellStyle name="Normal 22 23 3" xfId="5840"/>
    <cellStyle name="Normal 22 23 3 2" xfId="5841"/>
    <cellStyle name="Normal 22 23 3 3" xfId="5842"/>
    <cellStyle name="Normal 22 23 4" xfId="5843"/>
    <cellStyle name="Normal 22 23 5" xfId="5844"/>
    <cellStyle name="Normal 22 23 6" xfId="5845"/>
    <cellStyle name="Normal 22 23 7" xfId="5846"/>
    <cellStyle name="Normal 22 24" xfId="354"/>
    <cellStyle name="Normal 22 24 2" xfId="1566"/>
    <cellStyle name="Normal 22 24 2 2" xfId="5847"/>
    <cellStyle name="Normal 22 24 2 3" xfId="5848"/>
    <cellStyle name="Normal 22 24 2 4" xfId="5849"/>
    <cellStyle name="Normal 22 24 3" xfId="5850"/>
    <cellStyle name="Normal 22 24 3 2" xfId="5851"/>
    <cellStyle name="Normal 22 24 3 3" xfId="5852"/>
    <cellStyle name="Normal 22 24 4" xfId="5853"/>
    <cellStyle name="Normal 22 24 5" xfId="5854"/>
    <cellStyle name="Normal 22 24 6" xfId="5855"/>
    <cellStyle name="Normal 22 24 7" xfId="5856"/>
    <cellStyle name="Normal 22 25" xfId="355"/>
    <cellStyle name="Normal 22 25 2" xfId="2272"/>
    <cellStyle name="Normal 22 25 2 2" xfId="5857"/>
    <cellStyle name="Normal 22 25 2 3" xfId="5858"/>
    <cellStyle name="Normal 22 25 2 4" xfId="5859"/>
    <cellStyle name="Normal 22 25 3" xfId="5860"/>
    <cellStyle name="Normal 22 25 3 2" xfId="5861"/>
    <cellStyle name="Normal 22 25 3 3" xfId="5862"/>
    <cellStyle name="Normal 22 25 4" xfId="5863"/>
    <cellStyle name="Normal 22 25 5" xfId="5864"/>
    <cellStyle name="Normal 22 25 6" xfId="5865"/>
    <cellStyle name="Normal 22 25 7" xfId="5866"/>
    <cellStyle name="Normal 22 26" xfId="356"/>
    <cellStyle name="Normal 22 26 2" xfId="2271"/>
    <cellStyle name="Normal 22 26 2 2" xfId="5867"/>
    <cellStyle name="Normal 22 26 2 3" xfId="5868"/>
    <cellStyle name="Normal 22 26 2 4" xfId="5869"/>
    <cellStyle name="Normal 22 26 3" xfId="5870"/>
    <cellStyle name="Normal 22 26 3 2" xfId="5871"/>
    <cellStyle name="Normal 22 26 3 3" xfId="5872"/>
    <cellStyle name="Normal 22 26 4" xfId="5873"/>
    <cellStyle name="Normal 22 26 5" xfId="5874"/>
    <cellStyle name="Normal 22 26 6" xfId="5875"/>
    <cellStyle name="Normal 22 26 7" xfId="5876"/>
    <cellStyle name="Normal 22 27" xfId="357"/>
    <cellStyle name="Normal 22 27 2" xfId="2270"/>
    <cellStyle name="Normal 22 27 2 2" xfId="5877"/>
    <cellStyle name="Normal 22 27 2 3" xfId="5878"/>
    <cellStyle name="Normal 22 27 2 4" xfId="5879"/>
    <cellStyle name="Normal 22 27 3" xfId="5880"/>
    <cellStyle name="Normal 22 27 3 2" xfId="5881"/>
    <cellStyle name="Normal 22 27 3 3" xfId="5882"/>
    <cellStyle name="Normal 22 27 4" xfId="5883"/>
    <cellStyle name="Normal 22 27 5" xfId="5884"/>
    <cellStyle name="Normal 22 27 6" xfId="5885"/>
    <cellStyle name="Normal 22 27 7" xfId="5886"/>
    <cellStyle name="Normal 22 28" xfId="358"/>
    <cellStyle name="Normal 22 28 2" xfId="2269"/>
    <cellStyle name="Normal 22 28 2 2" xfId="5887"/>
    <cellStyle name="Normal 22 28 2 3" xfId="5888"/>
    <cellStyle name="Normal 22 28 2 4" xfId="5889"/>
    <cellStyle name="Normal 22 28 3" xfId="5890"/>
    <cellStyle name="Normal 22 28 3 2" xfId="5891"/>
    <cellStyle name="Normal 22 28 3 3" xfId="5892"/>
    <cellStyle name="Normal 22 28 4" xfId="5893"/>
    <cellStyle name="Normal 22 28 5" xfId="5894"/>
    <cellStyle name="Normal 22 28 6" xfId="5895"/>
    <cellStyle name="Normal 22 28 7" xfId="5896"/>
    <cellStyle name="Normal 22 29" xfId="359"/>
    <cellStyle name="Normal 22 29 2" xfId="2268"/>
    <cellStyle name="Normal 22 29 2 2" xfId="5897"/>
    <cellStyle name="Normal 22 29 2 3" xfId="5898"/>
    <cellStyle name="Normal 22 29 2 4" xfId="5899"/>
    <cellStyle name="Normal 22 29 3" xfId="5900"/>
    <cellStyle name="Normal 22 29 3 2" xfId="5901"/>
    <cellStyle name="Normal 22 29 3 3" xfId="5902"/>
    <cellStyle name="Normal 22 29 4" xfId="5903"/>
    <cellStyle name="Normal 22 29 5" xfId="5904"/>
    <cellStyle name="Normal 22 29 6" xfId="5905"/>
    <cellStyle name="Normal 22 29 7" xfId="5906"/>
    <cellStyle name="Normal 22 3" xfId="360"/>
    <cellStyle name="Normal 22 3 2" xfId="1567"/>
    <cellStyle name="Normal 22 3 2 2" xfId="5907"/>
    <cellStyle name="Normal 22 3 2 3" xfId="5908"/>
    <cellStyle name="Normal 22 3 2 4" xfId="5909"/>
    <cellStyle name="Normal 22 3 3" xfId="5910"/>
    <cellStyle name="Normal 22 3 3 2" xfId="5911"/>
    <cellStyle name="Normal 22 3 3 3" xfId="5912"/>
    <cellStyle name="Normal 22 3 4" xfId="5913"/>
    <cellStyle name="Normal 22 3 5" xfId="5914"/>
    <cellStyle name="Normal 22 3 6" xfId="5915"/>
    <cellStyle name="Normal 22 3 7" xfId="5916"/>
    <cellStyle name="Normal 22 3 8" xfId="25643"/>
    <cellStyle name="Normal 22 30" xfId="361"/>
    <cellStyle name="Normal 22 30 2" xfId="2267"/>
    <cellStyle name="Normal 22 30 2 2" xfId="5917"/>
    <cellStyle name="Normal 22 30 2 3" xfId="5918"/>
    <cellStyle name="Normal 22 30 2 4" xfId="5919"/>
    <cellStyle name="Normal 22 30 3" xfId="5920"/>
    <cellStyle name="Normal 22 30 3 2" xfId="5921"/>
    <cellStyle name="Normal 22 30 3 3" xfId="5922"/>
    <cellStyle name="Normal 22 30 4" xfId="5923"/>
    <cellStyle name="Normal 22 30 5" xfId="5924"/>
    <cellStyle name="Normal 22 30 6" xfId="5925"/>
    <cellStyle name="Normal 22 30 7" xfId="5926"/>
    <cellStyle name="Normal 22 31" xfId="362"/>
    <cellStyle name="Normal 22 31 2" xfId="2266"/>
    <cellStyle name="Normal 22 31 2 2" xfId="5927"/>
    <cellStyle name="Normal 22 31 2 3" xfId="5928"/>
    <cellStyle name="Normal 22 31 2 4" xfId="5929"/>
    <cellStyle name="Normal 22 31 3" xfId="5930"/>
    <cellStyle name="Normal 22 31 3 2" xfId="5931"/>
    <cellStyle name="Normal 22 31 3 3" xfId="5932"/>
    <cellStyle name="Normal 22 31 4" xfId="5933"/>
    <cellStyle name="Normal 22 31 5" xfId="5934"/>
    <cellStyle name="Normal 22 31 6" xfId="5935"/>
    <cellStyle name="Normal 22 31 7" xfId="5936"/>
    <cellStyle name="Normal 22 32" xfId="363"/>
    <cellStyle name="Normal 22 32 2" xfId="2265"/>
    <cellStyle name="Normal 22 32 2 2" xfId="5937"/>
    <cellStyle name="Normal 22 32 2 3" xfId="5938"/>
    <cellStyle name="Normal 22 32 2 4" xfId="5939"/>
    <cellStyle name="Normal 22 32 3" xfId="5940"/>
    <cellStyle name="Normal 22 32 3 2" xfId="5941"/>
    <cellStyle name="Normal 22 32 3 3" xfId="5942"/>
    <cellStyle name="Normal 22 32 4" xfId="5943"/>
    <cellStyle name="Normal 22 32 5" xfId="5944"/>
    <cellStyle name="Normal 22 32 6" xfId="5945"/>
    <cellStyle name="Normal 22 32 7" xfId="5946"/>
    <cellStyle name="Normal 22 33" xfId="364"/>
    <cellStyle name="Normal 22 33 2" xfId="2264"/>
    <cellStyle name="Normal 22 33 2 2" xfId="5947"/>
    <cellStyle name="Normal 22 33 2 3" xfId="5948"/>
    <cellStyle name="Normal 22 33 2 4" xfId="5949"/>
    <cellStyle name="Normal 22 33 3" xfId="5950"/>
    <cellStyle name="Normal 22 33 3 2" xfId="5951"/>
    <cellStyle name="Normal 22 33 3 3" xfId="5952"/>
    <cellStyle name="Normal 22 33 4" xfId="5953"/>
    <cellStyle name="Normal 22 33 5" xfId="5954"/>
    <cellStyle name="Normal 22 33 6" xfId="5955"/>
    <cellStyle name="Normal 22 33 7" xfId="5956"/>
    <cellStyle name="Normal 22 34" xfId="365"/>
    <cellStyle name="Normal 22 34 2" xfId="2263"/>
    <cellStyle name="Normal 22 34 2 2" xfId="5957"/>
    <cellStyle name="Normal 22 34 2 3" xfId="5958"/>
    <cellStyle name="Normal 22 34 2 4" xfId="5959"/>
    <cellStyle name="Normal 22 34 3" xfId="5960"/>
    <cellStyle name="Normal 22 34 3 2" xfId="5961"/>
    <cellStyle name="Normal 22 34 3 3" xfId="5962"/>
    <cellStyle name="Normal 22 34 4" xfId="5963"/>
    <cellStyle name="Normal 22 34 5" xfId="5964"/>
    <cellStyle name="Normal 22 34 6" xfId="5965"/>
    <cellStyle name="Normal 22 34 7" xfId="5966"/>
    <cellStyle name="Normal 22 35" xfId="1550"/>
    <cellStyle name="Normal 22 35 2" xfId="5967"/>
    <cellStyle name="Normal 22 35 3" xfId="5968"/>
    <cellStyle name="Normal 22 35 4" xfId="5969"/>
    <cellStyle name="Normal 22 36" xfId="5970"/>
    <cellStyle name="Normal 22 36 2" xfId="5971"/>
    <cellStyle name="Normal 22 36 3" xfId="5972"/>
    <cellStyle name="Normal 22 37" xfId="5973"/>
    <cellStyle name="Normal 22 38" xfId="5974"/>
    <cellStyle name="Normal 22 39" xfId="5975"/>
    <cellStyle name="Normal 22 4" xfId="366"/>
    <cellStyle name="Normal 22 4 2" xfId="1568"/>
    <cellStyle name="Normal 22 4 2 2" xfId="5976"/>
    <cellStyle name="Normal 22 4 2 3" xfId="5977"/>
    <cellStyle name="Normal 22 4 2 4" xfId="5978"/>
    <cellStyle name="Normal 22 4 3" xfId="5979"/>
    <cellStyle name="Normal 22 4 3 2" xfId="5980"/>
    <cellStyle name="Normal 22 4 3 3" xfId="5981"/>
    <cellStyle name="Normal 22 4 4" xfId="5982"/>
    <cellStyle name="Normal 22 4 5" xfId="5983"/>
    <cellStyle name="Normal 22 4 6" xfId="5984"/>
    <cellStyle name="Normal 22 4 7" xfId="5985"/>
    <cellStyle name="Normal 22 40" xfId="5986"/>
    <cellStyle name="Normal 22 41" xfId="25632"/>
    <cellStyle name="Normal 22 5" xfId="367"/>
    <cellStyle name="Normal 22 5 2" xfId="1569"/>
    <cellStyle name="Normal 22 5 2 2" xfId="5987"/>
    <cellStyle name="Normal 22 5 2 3" xfId="5988"/>
    <cellStyle name="Normal 22 5 2 4" xfId="5989"/>
    <cellStyle name="Normal 22 5 3" xfId="5990"/>
    <cellStyle name="Normal 22 5 3 2" xfId="5991"/>
    <cellStyle name="Normal 22 5 3 3" xfId="5992"/>
    <cellStyle name="Normal 22 5 4" xfId="5993"/>
    <cellStyle name="Normal 22 5 5" xfId="5994"/>
    <cellStyle name="Normal 22 5 6" xfId="5995"/>
    <cellStyle name="Normal 22 5 7" xfId="5996"/>
    <cellStyle name="Normal 22 6" xfId="368"/>
    <cellStyle name="Normal 22 6 2" xfId="1570"/>
    <cellStyle name="Normal 22 6 2 2" xfId="5997"/>
    <cellStyle name="Normal 22 6 2 3" xfId="5998"/>
    <cellStyle name="Normal 22 6 2 4" xfId="5999"/>
    <cellStyle name="Normal 22 6 3" xfId="6000"/>
    <cellStyle name="Normal 22 6 3 2" xfId="6001"/>
    <cellStyle name="Normal 22 6 3 3" xfId="6002"/>
    <cellStyle name="Normal 22 6 4" xfId="6003"/>
    <cellStyle name="Normal 22 6 5" xfId="6004"/>
    <cellStyle name="Normal 22 6 6" xfId="6005"/>
    <cellStyle name="Normal 22 6 7" xfId="6006"/>
    <cellStyle name="Normal 22 7" xfId="369"/>
    <cellStyle name="Normal 22 7 2" xfId="1571"/>
    <cellStyle name="Normal 22 7 2 2" xfId="6007"/>
    <cellStyle name="Normal 22 7 2 3" xfId="6008"/>
    <cellStyle name="Normal 22 7 2 4" xfId="6009"/>
    <cellStyle name="Normal 22 7 3" xfId="6010"/>
    <cellStyle name="Normal 22 7 3 2" xfId="6011"/>
    <cellStyle name="Normal 22 7 3 3" xfId="6012"/>
    <cellStyle name="Normal 22 7 4" xfId="6013"/>
    <cellStyle name="Normal 22 7 5" xfId="6014"/>
    <cellStyle name="Normal 22 7 6" xfId="6015"/>
    <cellStyle name="Normal 22 7 7" xfId="6016"/>
    <cellStyle name="Normal 22 8" xfId="370"/>
    <cellStyle name="Normal 22 8 2" xfId="1572"/>
    <cellStyle name="Normal 22 8 2 2" xfId="6017"/>
    <cellStyle name="Normal 22 8 2 3" xfId="6018"/>
    <cellStyle name="Normal 22 8 2 4" xfId="6019"/>
    <cellStyle name="Normal 22 8 3" xfId="6020"/>
    <cellStyle name="Normal 22 8 3 2" xfId="6021"/>
    <cellStyle name="Normal 22 8 3 3" xfId="6022"/>
    <cellStyle name="Normal 22 8 4" xfId="6023"/>
    <cellStyle name="Normal 22 8 5" xfId="6024"/>
    <cellStyle name="Normal 22 8 6" xfId="6025"/>
    <cellStyle name="Normal 22 8 7" xfId="6026"/>
    <cellStyle name="Normal 22 9" xfId="371"/>
    <cellStyle name="Normal 22 9 2" xfId="1573"/>
    <cellStyle name="Normal 22 9 2 2" xfId="6027"/>
    <cellStyle name="Normal 22 9 2 3" xfId="6028"/>
    <cellStyle name="Normal 22 9 2 4" xfId="6029"/>
    <cellStyle name="Normal 22 9 3" xfId="6030"/>
    <cellStyle name="Normal 22 9 3 2" xfId="6031"/>
    <cellStyle name="Normal 22 9 3 3" xfId="6032"/>
    <cellStyle name="Normal 22 9 4" xfId="6033"/>
    <cellStyle name="Normal 22 9 5" xfId="6034"/>
    <cellStyle name="Normal 22 9 6" xfId="6035"/>
    <cellStyle name="Normal 22 9 7" xfId="6036"/>
    <cellStyle name="Normal 23" xfId="372"/>
    <cellStyle name="Normal 23 10" xfId="373"/>
    <cellStyle name="Normal 23 10 2" xfId="1575"/>
    <cellStyle name="Normal 23 10 2 2" xfId="6037"/>
    <cellStyle name="Normal 23 10 2 3" xfId="6038"/>
    <cellStyle name="Normal 23 10 2 4" xfId="6039"/>
    <cellStyle name="Normal 23 10 3" xfId="6040"/>
    <cellStyle name="Normal 23 10 3 2" xfId="6041"/>
    <cellStyle name="Normal 23 10 3 3" xfId="6042"/>
    <cellStyle name="Normal 23 10 4" xfId="6043"/>
    <cellStyle name="Normal 23 10 5" xfId="6044"/>
    <cellStyle name="Normal 23 10 6" xfId="6045"/>
    <cellStyle name="Normal 23 10 7" xfId="6046"/>
    <cellStyle name="Normal 23 11" xfId="374"/>
    <cellStyle name="Normal 23 11 2" xfId="1576"/>
    <cellStyle name="Normal 23 11 2 2" xfId="6047"/>
    <cellStyle name="Normal 23 11 2 3" xfId="6048"/>
    <cellStyle name="Normal 23 11 2 4" xfId="6049"/>
    <cellStyle name="Normal 23 11 3" xfId="6050"/>
    <cellStyle name="Normal 23 11 3 2" xfId="6051"/>
    <cellStyle name="Normal 23 11 3 3" xfId="6052"/>
    <cellStyle name="Normal 23 11 4" xfId="6053"/>
    <cellStyle name="Normal 23 11 5" xfId="6054"/>
    <cellStyle name="Normal 23 11 6" xfId="6055"/>
    <cellStyle name="Normal 23 11 7" xfId="6056"/>
    <cellStyle name="Normal 23 12" xfId="375"/>
    <cellStyle name="Normal 23 12 2" xfId="1577"/>
    <cellStyle name="Normal 23 12 2 2" xfId="6057"/>
    <cellStyle name="Normal 23 12 2 3" xfId="6058"/>
    <cellStyle name="Normal 23 12 2 4" xfId="6059"/>
    <cellStyle name="Normal 23 12 3" xfId="6060"/>
    <cellStyle name="Normal 23 12 3 2" xfId="6061"/>
    <cellStyle name="Normal 23 12 3 3" xfId="6062"/>
    <cellStyle name="Normal 23 12 4" xfId="6063"/>
    <cellStyle name="Normal 23 12 5" xfId="6064"/>
    <cellStyle name="Normal 23 12 6" xfId="6065"/>
    <cellStyle name="Normal 23 12 7" xfId="6066"/>
    <cellStyle name="Normal 23 13" xfId="376"/>
    <cellStyle name="Normal 23 13 2" xfId="1578"/>
    <cellStyle name="Normal 23 13 2 2" xfId="6067"/>
    <cellStyle name="Normal 23 13 2 3" xfId="6068"/>
    <cellStyle name="Normal 23 13 2 4" xfId="6069"/>
    <cellStyle name="Normal 23 13 3" xfId="6070"/>
    <cellStyle name="Normal 23 13 3 2" xfId="6071"/>
    <cellStyle name="Normal 23 13 3 3" xfId="6072"/>
    <cellStyle name="Normal 23 13 4" xfId="6073"/>
    <cellStyle name="Normal 23 13 5" xfId="6074"/>
    <cellStyle name="Normal 23 13 6" xfId="6075"/>
    <cellStyle name="Normal 23 13 7" xfId="6076"/>
    <cellStyle name="Normal 23 14" xfId="377"/>
    <cellStyle name="Normal 23 14 2" xfId="1579"/>
    <cellStyle name="Normal 23 14 2 2" xfId="6077"/>
    <cellStyle name="Normal 23 14 2 3" xfId="6078"/>
    <cellStyle name="Normal 23 14 2 4" xfId="6079"/>
    <cellStyle name="Normal 23 14 3" xfId="6080"/>
    <cellStyle name="Normal 23 14 3 2" xfId="6081"/>
    <cellStyle name="Normal 23 14 3 3" xfId="6082"/>
    <cellStyle name="Normal 23 14 4" xfId="6083"/>
    <cellStyle name="Normal 23 14 5" xfId="6084"/>
    <cellStyle name="Normal 23 14 6" xfId="6085"/>
    <cellStyle name="Normal 23 14 7" xfId="6086"/>
    <cellStyle name="Normal 23 15" xfId="378"/>
    <cellStyle name="Normal 23 15 2" xfId="1580"/>
    <cellStyle name="Normal 23 15 2 2" xfId="6087"/>
    <cellStyle name="Normal 23 15 2 3" xfId="6088"/>
    <cellStyle name="Normal 23 15 2 4" xfId="6089"/>
    <cellStyle name="Normal 23 15 3" xfId="6090"/>
    <cellStyle name="Normal 23 15 3 2" xfId="6091"/>
    <cellStyle name="Normal 23 15 3 3" xfId="6092"/>
    <cellStyle name="Normal 23 15 4" xfId="6093"/>
    <cellStyle name="Normal 23 15 5" xfId="6094"/>
    <cellStyle name="Normal 23 15 6" xfId="6095"/>
    <cellStyle name="Normal 23 15 7" xfId="6096"/>
    <cellStyle name="Normal 23 16" xfId="379"/>
    <cellStyle name="Normal 23 16 2" xfId="1581"/>
    <cellStyle name="Normal 23 16 2 2" xfId="6097"/>
    <cellStyle name="Normal 23 16 2 3" xfId="6098"/>
    <cellStyle name="Normal 23 16 2 4" xfId="6099"/>
    <cellStyle name="Normal 23 16 3" xfId="6100"/>
    <cellStyle name="Normal 23 16 3 2" xfId="6101"/>
    <cellStyle name="Normal 23 16 3 3" xfId="6102"/>
    <cellStyle name="Normal 23 16 4" xfId="6103"/>
    <cellStyle name="Normal 23 16 5" xfId="6104"/>
    <cellStyle name="Normal 23 16 6" xfId="6105"/>
    <cellStyle name="Normal 23 16 7" xfId="6106"/>
    <cellStyle name="Normal 23 17" xfId="380"/>
    <cellStyle name="Normal 23 17 2" xfId="1582"/>
    <cellStyle name="Normal 23 17 2 2" xfId="6107"/>
    <cellStyle name="Normal 23 17 2 3" xfId="6108"/>
    <cellStyle name="Normal 23 17 2 4" xfId="6109"/>
    <cellStyle name="Normal 23 17 3" xfId="6110"/>
    <cellStyle name="Normal 23 17 3 2" xfId="6111"/>
    <cellStyle name="Normal 23 17 3 3" xfId="6112"/>
    <cellStyle name="Normal 23 17 4" xfId="6113"/>
    <cellStyle name="Normal 23 17 5" xfId="6114"/>
    <cellStyle name="Normal 23 17 6" xfId="6115"/>
    <cellStyle name="Normal 23 17 7" xfId="6116"/>
    <cellStyle name="Normal 23 18" xfId="381"/>
    <cellStyle name="Normal 23 18 2" xfId="1583"/>
    <cellStyle name="Normal 23 18 2 2" xfId="6117"/>
    <cellStyle name="Normal 23 18 2 3" xfId="6118"/>
    <cellStyle name="Normal 23 18 2 4" xfId="6119"/>
    <cellStyle name="Normal 23 18 3" xfId="6120"/>
    <cellStyle name="Normal 23 18 3 2" xfId="6121"/>
    <cellStyle name="Normal 23 18 3 3" xfId="6122"/>
    <cellStyle name="Normal 23 18 4" xfId="6123"/>
    <cellStyle name="Normal 23 18 5" xfId="6124"/>
    <cellStyle name="Normal 23 18 6" xfId="6125"/>
    <cellStyle name="Normal 23 18 7" xfId="6126"/>
    <cellStyle name="Normal 23 19" xfId="382"/>
    <cellStyle name="Normal 23 19 2" xfId="1584"/>
    <cellStyle name="Normal 23 19 2 2" xfId="6127"/>
    <cellStyle name="Normal 23 19 2 3" xfId="6128"/>
    <cellStyle name="Normal 23 19 2 4" xfId="6129"/>
    <cellStyle name="Normal 23 19 3" xfId="6130"/>
    <cellStyle name="Normal 23 19 3 2" xfId="6131"/>
    <cellStyle name="Normal 23 19 3 3" xfId="6132"/>
    <cellStyle name="Normal 23 19 4" xfId="6133"/>
    <cellStyle name="Normal 23 19 5" xfId="6134"/>
    <cellStyle name="Normal 23 19 6" xfId="6135"/>
    <cellStyle name="Normal 23 19 7" xfId="6136"/>
    <cellStyle name="Normal 23 2" xfId="383"/>
    <cellStyle name="Normal 23 2 2" xfId="1585"/>
    <cellStyle name="Normal 23 2 2 2" xfId="6137"/>
    <cellStyle name="Normal 23 2 2 3" xfId="6138"/>
    <cellStyle name="Normal 23 2 2 4" xfId="6139"/>
    <cellStyle name="Normal 23 2 3" xfId="6140"/>
    <cellStyle name="Normal 23 2 3 2" xfId="6141"/>
    <cellStyle name="Normal 23 2 3 3" xfId="6142"/>
    <cellStyle name="Normal 23 2 4" xfId="6143"/>
    <cellStyle name="Normal 23 2 5" xfId="6144"/>
    <cellStyle name="Normal 23 2 6" xfId="6145"/>
    <cellStyle name="Normal 23 2 7" xfId="6146"/>
    <cellStyle name="Normal 23 20" xfId="384"/>
    <cellStyle name="Normal 23 20 2" xfId="1586"/>
    <cellStyle name="Normal 23 20 2 2" xfId="6147"/>
    <cellStyle name="Normal 23 20 2 3" xfId="6148"/>
    <cellStyle name="Normal 23 20 2 4" xfId="6149"/>
    <cellStyle name="Normal 23 20 3" xfId="6150"/>
    <cellStyle name="Normal 23 20 3 2" xfId="6151"/>
    <cellStyle name="Normal 23 20 3 3" xfId="6152"/>
    <cellStyle name="Normal 23 20 4" xfId="6153"/>
    <cellStyle name="Normal 23 20 5" xfId="6154"/>
    <cellStyle name="Normal 23 20 6" xfId="6155"/>
    <cellStyle name="Normal 23 20 7" xfId="6156"/>
    <cellStyle name="Normal 23 21" xfId="385"/>
    <cellStyle name="Normal 23 21 2" xfId="1587"/>
    <cellStyle name="Normal 23 21 2 2" xfId="6157"/>
    <cellStyle name="Normal 23 21 2 3" xfId="6158"/>
    <cellStyle name="Normal 23 21 2 4" xfId="6159"/>
    <cellStyle name="Normal 23 21 3" xfId="6160"/>
    <cellStyle name="Normal 23 21 3 2" xfId="6161"/>
    <cellStyle name="Normal 23 21 3 3" xfId="6162"/>
    <cellStyle name="Normal 23 21 4" xfId="6163"/>
    <cellStyle name="Normal 23 21 5" xfId="6164"/>
    <cellStyle name="Normal 23 21 6" xfId="6165"/>
    <cellStyle name="Normal 23 21 7" xfId="6166"/>
    <cellStyle name="Normal 23 22" xfId="386"/>
    <cellStyle name="Normal 23 22 2" xfId="1588"/>
    <cellStyle name="Normal 23 22 2 2" xfId="6167"/>
    <cellStyle name="Normal 23 22 2 3" xfId="6168"/>
    <cellStyle name="Normal 23 22 2 4" xfId="6169"/>
    <cellStyle name="Normal 23 22 3" xfId="6170"/>
    <cellStyle name="Normal 23 22 3 2" xfId="6171"/>
    <cellStyle name="Normal 23 22 3 3" xfId="6172"/>
    <cellStyle name="Normal 23 22 4" xfId="6173"/>
    <cellStyle name="Normal 23 22 5" xfId="6174"/>
    <cellStyle name="Normal 23 22 6" xfId="6175"/>
    <cellStyle name="Normal 23 22 7" xfId="6176"/>
    <cellStyle name="Normal 23 23" xfId="387"/>
    <cellStyle name="Normal 23 23 2" xfId="1589"/>
    <cellStyle name="Normal 23 23 2 2" xfId="6177"/>
    <cellStyle name="Normal 23 23 2 3" xfId="6178"/>
    <cellStyle name="Normal 23 23 2 4" xfId="6179"/>
    <cellStyle name="Normal 23 23 3" xfId="6180"/>
    <cellStyle name="Normal 23 23 3 2" xfId="6181"/>
    <cellStyle name="Normal 23 23 3 3" xfId="6182"/>
    <cellStyle name="Normal 23 23 4" xfId="6183"/>
    <cellStyle name="Normal 23 23 5" xfId="6184"/>
    <cellStyle name="Normal 23 23 6" xfId="6185"/>
    <cellStyle name="Normal 23 23 7" xfId="6186"/>
    <cellStyle name="Normal 23 24" xfId="388"/>
    <cellStyle name="Normal 23 24 2" xfId="1590"/>
    <cellStyle name="Normal 23 24 2 2" xfId="6187"/>
    <cellStyle name="Normal 23 24 2 3" xfId="6188"/>
    <cellStyle name="Normal 23 24 2 4" xfId="6189"/>
    <cellStyle name="Normal 23 24 3" xfId="6190"/>
    <cellStyle name="Normal 23 24 3 2" xfId="6191"/>
    <cellStyle name="Normal 23 24 3 3" xfId="6192"/>
    <cellStyle name="Normal 23 24 4" xfId="6193"/>
    <cellStyle name="Normal 23 24 5" xfId="6194"/>
    <cellStyle name="Normal 23 24 6" xfId="6195"/>
    <cellStyle name="Normal 23 24 7" xfId="6196"/>
    <cellStyle name="Normal 23 25" xfId="389"/>
    <cellStyle name="Normal 23 25 2" xfId="2262"/>
    <cellStyle name="Normal 23 25 2 2" xfId="6197"/>
    <cellStyle name="Normal 23 25 2 3" xfId="6198"/>
    <cellStyle name="Normal 23 25 2 4" xfId="6199"/>
    <cellStyle name="Normal 23 25 3" xfId="6200"/>
    <cellStyle name="Normal 23 25 3 2" xfId="6201"/>
    <cellStyle name="Normal 23 25 3 3" xfId="6202"/>
    <cellStyle name="Normal 23 25 4" xfId="6203"/>
    <cellStyle name="Normal 23 25 5" xfId="6204"/>
    <cellStyle name="Normal 23 25 6" xfId="6205"/>
    <cellStyle name="Normal 23 25 7" xfId="6206"/>
    <cellStyle name="Normal 23 26" xfId="390"/>
    <cellStyle name="Normal 23 26 2" xfId="2261"/>
    <cellStyle name="Normal 23 26 2 2" xfId="6207"/>
    <cellStyle name="Normal 23 26 2 3" xfId="6208"/>
    <cellStyle name="Normal 23 26 2 4" xfId="6209"/>
    <cellStyle name="Normal 23 26 3" xfId="6210"/>
    <cellStyle name="Normal 23 26 3 2" xfId="6211"/>
    <cellStyle name="Normal 23 26 3 3" xfId="6212"/>
    <cellStyle name="Normal 23 26 4" xfId="6213"/>
    <cellStyle name="Normal 23 26 5" xfId="6214"/>
    <cellStyle name="Normal 23 26 6" xfId="6215"/>
    <cellStyle name="Normal 23 26 7" xfId="6216"/>
    <cellStyle name="Normal 23 27" xfId="391"/>
    <cellStyle name="Normal 23 27 2" xfId="2260"/>
    <cellStyle name="Normal 23 27 2 2" xfId="6217"/>
    <cellStyle name="Normal 23 27 2 3" xfId="6218"/>
    <cellStyle name="Normal 23 27 2 4" xfId="6219"/>
    <cellStyle name="Normal 23 27 3" xfId="6220"/>
    <cellStyle name="Normal 23 27 3 2" xfId="6221"/>
    <cellStyle name="Normal 23 27 3 3" xfId="6222"/>
    <cellStyle name="Normal 23 27 4" xfId="6223"/>
    <cellStyle name="Normal 23 27 5" xfId="6224"/>
    <cellStyle name="Normal 23 27 6" xfId="6225"/>
    <cellStyle name="Normal 23 27 7" xfId="6226"/>
    <cellStyle name="Normal 23 28" xfId="392"/>
    <cellStyle name="Normal 23 28 2" xfId="2259"/>
    <cellStyle name="Normal 23 28 2 2" xfId="6227"/>
    <cellStyle name="Normal 23 28 2 3" xfId="6228"/>
    <cellStyle name="Normal 23 28 2 4" xfId="6229"/>
    <cellStyle name="Normal 23 28 3" xfId="6230"/>
    <cellStyle name="Normal 23 28 3 2" xfId="6231"/>
    <cellStyle name="Normal 23 28 3 3" xfId="6232"/>
    <cellStyle name="Normal 23 28 4" xfId="6233"/>
    <cellStyle name="Normal 23 28 5" xfId="6234"/>
    <cellStyle name="Normal 23 28 6" xfId="6235"/>
    <cellStyle name="Normal 23 28 7" xfId="6236"/>
    <cellStyle name="Normal 23 29" xfId="393"/>
    <cellStyle name="Normal 23 29 2" xfId="2258"/>
    <cellStyle name="Normal 23 29 2 2" xfId="6237"/>
    <cellStyle name="Normal 23 29 2 3" xfId="6238"/>
    <cellStyle name="Normal 23 29 2 4" xfId="6239"/>
    <cellStyle name="Normal 23 29 3" xfId="6240"/>
    <cellStyle name="Normal 23 29 3 2" xfId="6241"/>
    <cellStyle name="Normal 23 29 3 3" xfId="6242"/>
    <cellStyle name="Normal 23 29 4" xfId="6243"/>
    <cellStyle name="Normal 23 29 5" xfId="6244"/>
    <cellStyle name="Normal 23 29 6" xfId="6245"/>
    <cellStyle name="Normal 23 29 7" xfId="6246"/>
    <cellStyle name="Normal 23 3" xfId="394"/>
    <cellStyle name="Normal 23 3 2" xfId="1591"/>
    <cellStyle name="Normal 23 3 2 2" xfId="6247"/>
    <cellStyle name="Normal 23 3 2 3" xfId="6248"/>
    <cellStyle name="Normal 23 3 2 4" xfId="6249"/>
    <cellStyle name="Normal 23 3 3" xfId="6250"/>
    <cellStyle name="Normal 23 3 3 2" xfId="6251"/>
    <cellStyle name="Normal 23 3 3 3" xfId="6252"/>
    <cellStyle name="Normal 23 3 4" xfId="6253"/>
    <cellStyle name="Normal 23 3 5" xfId="6254"/>
    <cellStyle name="Normal 23 3 6" xfId="6255"/>
    <cellStyle name="Normal 23 3 7" xfId="6256"/>
    <cellStyle name="Normal 23 30" xfId="395"/>
    <cellStyle name="Normal 23 30 2" xfId="2257"/>
    <cellStyle name="Normal 23 30 2 2" xfId="6257"/>
    <cellStyle name="Normal 23 30 2 3" xfId="6258"/>
    <cellStyle name="Normal 23 30 2 4" xfId="6259"/>
    <cellStyle name="Normal 23 30 3" xfId="6260"/>
    <cellStyle name="Normal 23 30 3 2" xfId="6261"/>
    <cellStyle name="Normal 23 30 3 3" xfId="6262"/>
    <cellStyle name="Normal 23 30 4" xfId="6263"/>
    <cellStyle name="Normal 23 30 5" xfId="6264"/>
    <cellStyle name="Normal 23 30 6" xfId="6265"/>
    <cellStyle name="Normal 23 30 7" xfId="6266"/>
    <cellStyle name="Normal 23 31" xfId="396"/>
    <cellStyle name="Normal 23 31 2" xfId="2256"/>
    <cellStyle name="Normal 23 31 2 2" xfId="6267"/>
    <cellStyle name="Normal 23 31 2 3" xfId="6268"/>
    <cellStyle name="Normal 23 31 2 4" xfId="6269"/>
    <cellStyle name="Normal 23 31 3" xfId="6270"/>
    <cellStyle name="Normal 23 31 3 2" xfId="6271"/>
    <cellStyle name="Normal 23 31 3 3" xfId="6272"/>
    <cellStyle name="Normal 23 31 4" xfId="6273"/>
    <cellStyle name="Normal 23 31 5" xfId="6274"/>
    <cellStyle name="Normal 23 31 6" xfId="6275"/>
    <cellStyle name="Normal 23 31 7" xfId="6276"/>
    <cellStyle name="Normal 23 32" xfId="397"/>
    <cellStyle name="Normal 23 32 2" xfId="2255"/>
    <cellStyle name="Normal 23 32 2 2" xfId="6277"/>
    <cellStyle name="Normal 23 32 2 3" xfId="6278"/>
    <cellStyle name="Normal 23 32 2 4" xfId="6279"/>
    <cellStyle name="Normal 23 32 3" xfId="6280"/>
    <cellStyle name="Normal 23 32 3 2" xfId="6281"/>
    <cellStyle name="Normal 23 32 3 3" xfId="6282"/>
    <cellStyle name="Normal 23 32 4" xfId="6283"/>
    <cellStyle name="Normal 23 32 5" xfId="6284"/>
    <cellStyle name="Normal 23 32 6" xfId="6285"/>
    <cellStyle name="Normal 23 32 7" xfId="6286"/>
    <cellStyle name="Normal 23 33" xfId="398"/>
    <cellStyle name="Normal 23 33 2" xfId="2254"/>
    <cellStyle name="Normal 23 33 2 2" xfId="6287"/>
    <cellStyle name="Normal 23 33 2 3" xfId="6288"/>
    <cellStyle name="Normal 23 33 2 4" xfId="6289"/>
    <cellStyle name="Normal 23 33 3" xfId="6290"/>
    <cellStyle name="Normal 23 33 3 2" xfId="6291"/>
    <cellStyle name="Normal 23 33 3 3" xfId="6292"/>
    <cellStyle name="Normal 23 33 4" xfId="6293"/>
    <cellStyle name="Normal 23 33 5" xfId="6294"/>
    <cellStyle name="Normal 23 33 6" xfId="6295"/>
    <cellStyle name="Normal 23 33 7" xfId="6296"/>
    <cellStyle name="Normal 23 34" xfId="399"/>
    <cellStyle name="Normal 23 34 2" xfId="2253"/>
    <cellStyle name="Normal 23 34 2 2" xfId="6297"/>
    <cellStyle name="Normal 23 34 2 3" xfId="6298"/>
    <cellStyle name="Normal 23 34 2 4" xfId="6299"/>
    <cellStyle name="Normal 23 34 3" xfId="6300"/>
    <cellStyle name="Normal 23 34 3 2" xfId="6301"/>
    <cellStyle name="Normal 23 34 3 3" xfId="6302"/>
    <cellStyle name="Normal 23 34 4" xfId="6303"/>
    <cellStyle name="Normal 23 34 5" xfId="6304"/>
    <cellStyle name="Normal 23 34 6" xfId="6305"/>
    <cellStyle name="Normal 23 34 7" xfId="6306"/>
    <cellStyle name="Normal 23 35" xfId="1574"/>
    <cellStyle name="Normal 23 35 2" xfId="6307"/>
    <cellStyle name="Normal 23 35 3" xfId="6308"/>
    <cellStyle name="Normal 23 35 4" xfId="6309"/>
    <cellStyle name="Normal 23 36" xfId="6310"/>
    <cellStyle name="Normal 23 36 2" xfId="6311"/>
    <cellStyle name="Normal 23 36 3" xfId="6312"/>
    <cellStyle name="Normal 23 37" xfId="6313"/>
    <cellStyle name="Normal 23 38" xfId="6314"/>
    <cellStyle name="Normal 23 39" xfId="6315"/>
    <cellStyle name="Normal 23 4" xfId="400"/>
    <cellStyle name="Normal 23 4 2" xfId="1592"/>
    <cellStyle name="Normal 23 4 2 2" xfId="6316"/>
    <cellStyle name="Normal 23 4 2 3" xfId="6317"/>
    <cellStyle name="Normal 23 4 2 4" xfId="6318"/>
    <cellStyle name="Normal 23 4 3" xfId="6319"/>
    <cellStyle name="Normal 23 4 3 2" xfId="6320"/>
    <cellStyle name="Normal 23 4 3 3" xfId="6321"/>
    <cellStyle name="Normal 23 4 4" xfId="6322"/>
    <cellStyle name="Normal 23 4 5" xfId="6323"/>
    <cellStyle name="Normal 23 4 6" xfId="6324"/>
    <cellStyle name="Normal 23 4 7" xfId="6325"/>
    <cellStyle name="Normal 23 40" xfId="6326"/>
    <cellStyle name="Normal 23 5" xfId="401"/>
    <cellStyle name="Normal 23 5 2" xfId="1593"/>
    <cellStyle name="Normal 23 5 2 2" xfId="6327"/>
    <cellStyle name="Normal 23 5 2 3" xfId="6328"/>
    <cellStyle name="Normal 23 5 2 4" xfId="6329"/>
    <cellStyle name="Normal 23 5 3" xfId="6330"/>
    <cellStyle name="Normal 23 5 3 2" xfId="6331"/>
    <cellStyle name="Normal 23 5 3 3" xfId="6332"/>
    <cellStyle name="Normal 23 5 4" xfId="6333"/>
    <cellStyle name="Normal 23 5 5" xfId="6334"/>
    <cellStyle name="Normal 23 5 6" xfId="6335"/>
    <cellStyle name="Normal 23 5 7" xfId="6336"/>
    <cellStyle name="Normal 23 6" xfId="402"/>
    <cellStyle name="Normal 23 6 2" xfId="1594"/>
    <cellStyle name="Normal 23 6 2 2" xfId="6337"/>
    <cellStyle name="Normal 23 6 2 3" xfId="6338"/>
    <cellStyle name="Normal 23 6 2 4" xfId="6339"/>
    <cellStyle name="Normal 23 6 3" xfId="6340"/>
    <cellStyle name="Normal 23 6 3 2" xfId="6341"/>
    <cellStyle name="Normal 23 6 3 3" xfId="6342"/>
    <cellStyle name="Normal 23 6 4" xfId="6343"/>
    <cellStyle name="Normal 23 6 5" xfId="6344"/>
    <cellStyle name="Normal 23 6 6" xfId="6345"/>
    <cellStyle name="Normal 23 6 7" xfId="6346"/>
    <cellStyle name="Normal 23 7" xfId="403"/>
    <cellStyle name="Normal 23 7 2" xfId="1595"/>
    <cellStyle name="Normal 23 7 2 2" xfId="6347"/>
    <cellStyle name="Normal 23 7 2 3" xfId="6348"/>
    <cellStyle name="Normal 23 7 2 4" xfId="6349"/>
    <cellStyle name="Normal 23 7 3" xfId="6350"/>
    <cellStyle name="Normal 23 7 3 2" xfId="6351"/>
    <cellStyle name="Normal 23 7 3 3" xfId="6352"/>
    <cellStyle name="Normal 23 7 4" xfId="6353"/>
    <cellStyle name="Normal 23 7 5" xfId="6354"/>
    <cellStyle name="Normal 23 7 6" xfId="6355"/>
    <cellStyle name="Normal 23 7 7" xfId="6356"/>
    <cellStyle name="Normal 23 8" xfId="404"/>
    <cellStyle name="Normal 23 8 2" xfId="1596"/>
    <cellStyle name="Normal 23 8 2 2" xfId="6357"/>
    <cellStyle name="Normal 23 8 2 3" xfId="6358"/>
    <cellStyle name="Normal 23 8 2 4" xfId="6359"/>
    <cellStyle name="Normal 23 8 3" xfId="6360"/>
    <cellStyle name="Normal 23 8 3 2" xfId="6361"/>
    <cellStyle name="Normal 23 8 3 3" xfId="6362"/>
    <cellStyle name="Normal 23 8 4" xfId="6363"/>
    <cellStyle name="Normal 23 8 5" xfId="6364"/>
    <cellStyle name="Normal 23 8 6" xfId="6365"/>
    <cellStyle name="Normal 23 8 7" xfId="6366"/>
    <cellStyle name="Normal 23 9" xfId="405"/>
    <cellStyle name="Normal 23 9 2" xfId="1597"/>
    <cellStyle name="Normal 23 9 2 2" xfId="6367"/>
    <cellStyle name="Normal 23 9 2 3" xfId="6368"/>
    <cellStyle name="Normal 23 9 2 4" xfId="6369"/>
    <cellStyle name="Normal 23 9 3" xfId="6370"/>
    <cellStyle name="Normal 23 9 3 2" xfId="6371"/>
    <cellStyle name="Normal 23 9 3 3" xfId="6372"/>
    <cellStyle name="Normal 23 9 4" xfId="6373"/>
    <cellStyle name="Normal 23 9 5" xfId="6374"/>
    <cellStyle name="Normal 23 9 6" xfId="6375"/>
    <cellStyle name="Normal 23 9 7" xfId="6376"/>
    <cellStyle name="Normal 24" xfId="406"/>
    <cellStyle name="Normal 24 10" xfId="407"/>
    <cellStyle name="Normal 24 10 2" xfId="1599"/>
    <cellStyle name="Normal 24 10 2 2" xfId="6377"/>
    <cellStyle name="Normal 24 10 2 3" xfId="6378"/>
    <cellStyle name="Normal 24 10 2 4" xfId="6379"/>
    <cellStyle name="Normal 24 10 3" xfId="6380"/>
    <cellStyle name="Normal 24 10 3 2" xfId="6381"/>
    <cellStyle name="Normal 24 10 3 3" xfId="6382"/>
    <cellStyle name="Normal 24 10 4" xfId="6383"/>
    <cellStyle name="Normal 24 10 5" xfId="6384"/>
    <cellStyle name="Normal 24 10 6" xfId="6385"/>
    <cellStyle name="Normal 24 10 7" xfId="6386"/>
    <cellStyle name="Normal 24 11" xfId="408"/>
    <cellStyle name="Normal 24 11 2" xfId="1600"/>
    <cellStyle name="Normal 24 11 2 2" xfId="6387"/>
    <cellStyle name="Normal 24 11 2 3" xfId="6388"/>
    <cellStyle name="Normal 24 11 2 4" xfId="6389"/>
    <cellStyle name="Normal 24 11 3" xfId="6390"/>
    <cellStyle name="Normal 24 11 3 2" xfId="6391"/>
    <cellStyle name="Normal 24 11 3 3" xfId="6392"/>
    <cellStyle name="Normal 24 11 4" xfId="6393"/>
    <cellStyle name="Normal 24 11 5" xfId="6394"/>
    <cellStyle name="Normal 24 11 6" xfId="6395"/>
    <cellStyle name="Normal 24 11 7" xfId="6396"/>
    <cellStyle name="Normal 24 12" xfId="409"/>
    <cellStyle name="Normal 24 12 2" xfId="1601"/>
    <cellStyle name="Normal 24 12 2 2" xfId="6397"/>
    <cellStyle name="Normal 24 12 2 3" xfId="6398"/>
    <cellStyle name="Normal 24 12 2 4" xfId="6399"/>
    <cellStyle name="Normal 24 12 3" xfId="6400"/>
    <cellStyle name="Normal 24 12 3 2" xfId="6401"/>
    <cellStyle name="Normal 24 12 3 3" xfId="6402"/>
    <cellStyle name="Normal 24 12 4" xfId="6403"/>
    <cellStyle name="Normal 24 12 5" xfId="6404"/>
    <cellStyle name="Normal 24 12 6" xfId="6405"/>
    <cellStyle name="Normal 24 12 7" xfId="6406"/>
    <cellStyle name="Normal 24 13" xfId="410"/>
    <cellStyle name="Normal 24 13 2" xfId="1602"/>
    <cellStyle name="Normal 24 13 2 2" xfId="6407"/>
    <cellStyle name="Normal 24 13 2 3" xfId="6408"/>
    <cellStyle name="Normal 24 13 2 4" xfId="6409"/>
    <cellStyle name="Normal 24 13 3" xfId="6410"/>
    <cellStyle name="Normal 24 13 3 2" xfId="6411"/>
    <cellStyle name="Normal 24 13 3 3" xfId="6412"/>
    <cellStyle name="Normal 24 13 4" xfId="6413"/>
    <cellStyle name="Normal 24 13 5" xfId="6414"/>
    <cellStyle name="Normal 24 13 6" xfId="6415"/>
    <cellStyle name="Normal 24 13 7" xfId="6416"/>
    <cellStyle name="Normal 24 14" xfId="411"/>
    <cellStyle name="Normal 24 14 2" xfId="1603"/>
    <cellStyle name="Normal 24 14 2 2" xfId="6417"/>
    <cellStyle name="Normal 24 14 2 3" xfId="6418"/>
    <cellStyle name="Normal 24 14 2 4" xfId="6419"/>
    <cellStyle name="Normal 24 14 3" xfId="6420"/>
    <cellStyle name="Normal 24 14 3 2" xfId="6421"/>
    <cellStyle name="Normal 24 14 3 3" xfId="6422"/>
    <cellStyle name="Normal 24 14 4" xfId="6423"/>
    <cellStyle name="Normal 24 14 5" xfId="6424"/>
    <cellStyle name="Normal 24 14 6" xfId="6425"/>
    <cellStyle name="Normal 24 14 7" xfId="6426"/>
    <cellStyle name="Normal 24 15" xfId="412"/>
    <cellStyle name="Normal 24 15 2" xfId="1604"/>
    <cellStyle name="Normal 24 15 2 2" xfId="6427"/>
    <cellStyle name="Normal 24 15 2 3" xfId="6428"/>
    <cellStyle name="Normal 24 15 2 4" xfId="6429"/>
    <cellStyle name="Normal 24 15 3" xfId="6430"/>
    <cellStyle name="Normal 24 15 3 2" xfId="6431"/>
    <cellStyle name="Normal 24 15 3 3" xfId="6432"/>
    <cellStyle name="Normal 24 15 4" xfId="6433"/>
    <cellStyle name="Normal 24 15 5" xfId="6434"/>
    <cellStyle name="Normal 24 15 6" xfId="6435"/>
    <cellStyle name="Normal 24 15 7" xfId="6436"/>
    <cellStyle name="Normal 24 16" xfId="413"/>
    <cellStyle name="Normal 24 16 2" xfId="1605"/>
    <cellStyle name="Normal 24 16 2 2" xfId="6437"/>
    <cellStyle name="Normal 24 16 2 3" xfId="6438"/>
    <cellStyle name="Normal 24 16 2 4" xfId="6439"/>
    <cellStyle name="Normal 24 16 3" xfId="6440"/>
    <cellStyle name="Normal 24 16 3 2" xfId="6441"/>
    <cellStyle name="Normal 24 16 3 3" xfId="6442"/>
    <cellStyle name="Normal 24 16 4" xfId="6443"/>
    <cellStyle name="Normal 24 16 5" xfId="6444"/>
    <cellStyle name="Normal 24 16 6" xfId="6445"/>
    <cellStyle name="Normal 24 16 7" xfId="6446"/>
    <cellStyle name="Normal 24 17" xfId="414"/>
    <cellStyle name="Normal 24 17 2" xfId="1606"/>
    <cellStyle name="Normal 24 17 2 2" xfId="6447"/>
    <cellStyle name="Normal 24 17 2 3" xfId="6448"/>
    <cellStyle name="Normal 24 17 2 4" xfId="6449"/>
    <cellStyle name="Normal 24 17 3" xfId="6450"/>
    <cellStyle name="Normal 24 17 3 2" xfId="6451"/>
    <cellStyle name="Normal 24 17 3 3" xfId="6452"/>
    <cellStyle name="Normal 24 17 4" xfId="6453"/>
    <cellStyle name="Normal 24 17 5" xfId="6454"/>
    <cellStyle name="Normal 24 17 6" xfId="6455"/>
    <cellStyle name="Normal 24 17 7" xfId="6456"/>
    <cellStyle name="Normal 24 18" xfId="415"/>
    <cellStyle name="Normal 24 18 2" xfId="1607"/>
    <cellStyle name="Normal 24 18 2 2" xfId="6457"/>
    <cellStyle name="Normal 24 18 2 3" xfId="6458"/>
    <cellStyle name="Normal 24 18 2 4" xfId="6459"/>
    <cellStyle name="Normal 24 18 3" xfId="6460"/>
    <cellStyle name="Normal 24 18 3 2" xfId="6461"/>
    <cellStyle name="Normal 24 18 3 3" xfId="6462"/>
    <cellStyle name="Normal 24 18 4" xfId="6463"/>
    <cellStyle name="Normal 24 18 5" xfId="6464"/>
    <cellStyle name="Normal 24 18 6" xfId="6465"/>
    <cellStyle name="Normal 24 18 7" xfId="6466"/>
    <cellStyle name="Normal 24 19" xfId="416"/>
    <cellStyle name="Normal 24 19 2" xfId="1608"/>
    <cellStyle name="Normal 24 19 2 2" xfId="6467"/>
    <cellStyle name="Normal 24 19 2 3" xfId="6468"/>
    <cellStyle name="Normal 24 19 2 4" xfId="6469"/>
    <cellStyle name="Normal 24 19 3" xfId="6470"/>
    <cellStyle name="Normal 24 19 3 2" xfId="6471"/>
    <cellStyle name="Normal 24 19 3 3" xfId="6472"/>
    <cellStyle name="Normal 24 19 4" xfId="6473"/>
    <cellStyle name="Normal 24 19 5" xfId="6474"/>
    <cellStyle name="Normal 24 19 6" xfId="6475"/>
    <cellStyle name="Normal 24 19 7" xfId="6476"/>
    <cellStyle name="Normal 24 2" xfId="417"/>
    <cellStyle name="Normal 24 2 2" xfId="1609"/>
    <cellStyle name="Normal 24 2 2 2" xfId="6477"/>
    <cellStyle name="Normal 24 2 2 3" xfId="6478"/>
    <cellStyle name="Normal 24 2 2 4" xfId="6479"/>
    <cellStyle name="Normal 24 2 3" xfId="6480"/>
    <cellStyle name="Normal 24 2 3 2" xfId="6481"/>
    <cellStyle name="Normal 24 2 3 3" xfId="6482"/>
    <cellStyle name="Normal 24 2 4" xfId="6483"/>
    <cellStyle name="Normal 24 2 5" xfId="6484"/>
    <cellStyle name="Normal 24 2 6" xfId="6485"/>
    <cellStyle name="Normal 24 2 7" xfId="6486"/>
    <cellStyle name="Normal 24 20" xfId="418"/>
    <cellStyle name="Normal 24 20 2" xfId="1610"/>
    <cellStyle name="Normal 24 20 2 2" xfId="6487"/>
    <cellStyle name="Normal 24 20 2 3" xfId="6488"/>
    <cellStyle name="Normal 24 20 2 4" xfId="6489"/>
    <cellStyle name="Normal 24 20 3" xfId="6490"/>
    <cellStyle name="Normal 24 20 3 2" xfId="6491"/>
    <cellStyle name="Normal 24 20 3 3" xfId="6492"/>
    <cellStyle name="Normal 24 20 4" xfId="6493"/>
    <cellStyle name="Normal 24 20 5" xfId="6494"/>
    <cellStyle name="Normal 24 20 6" xfId="6495"/>
    <cellStyle name="Normal 24 20 7" xfId="6496"/>
    <cellStyle name="Normal 24 21" xfId="419"/>
    <cellStyle name="Normal 24 21 2" xfId="1611"/>
    <cellStyle name="Normal 24 21 2 2" xfId="6497"/>
    <cellStyle name="Normal 24 21 2 3" xfId="6498"/>
    <cellStyle name="Normal 24 21 2 4" xfId="6499"/>
    <cellStyle name="Normal 24 21 3" xfId="6500"/>
    <cellStyle name="Normal 24 21 3 2" xfId="6501"/>
    <cellStyle name="Normal 24 21 3 3" xfId="6502"/>
    <cellStyle name="Normal 24 21 4" xfId="6503"/>
    <cellStyle name="Normal 24 21 5" xfId="6504"/>
    <cellStyle name="Normal 24 21 6" xfId="6505"/>
    <cellStyle name="Normal 24 21 7" xfId="6506"/>
    <cellStyle name="Normal 24 22" xfId="420"/>
    <cellStyle name="Normal 24 22 2" xfId="1612"/>
    <cellStyle name="Normal 24 22 2 2" xfId="6507"/>
    <cellStyle name="Normal 24 22 2 3" xfId="6508"/>
    <cellStyle name="Normal 24 22 2 4" xfId="6509"/>
    <cellStyle name="Normal 24 22 3" xfId="6510"/>
    <cellStyle name="Normal 24 22 3 2" xfId="6511"/>
    <cellStyle name="Normal 24 22 3 3" xfId="6512"/>
    <cellStyle name="Normal 24 22 4" xfId="6513"/>
    <cellStyle name="Normal 24 22 5" xfId="6514"/>
    <cellStyle name="Normal 24 22 6" xfId="6515"/>
    <cellStyle name="Normal 24 22 7" xfId="6516"/>
    <cellStyle name="Normal 24 23" xfId="421"/>
    <cellStyle name="Normal 24 23 2" xfId="1613"/>
    <cellStyle name="Normal 24 23 2 2" xfId="6517"/>
    <cellStyle name="Normal 24 23 2 3" xfId="6518"/>
    <cellStyle name="Normal 24 23 2 4" xfId="6519"/>
    <cellStyle name="Normal 24 23 3" xfId="6520"/>
    <cellStyle name="Normal 24 23 3 2" xfId="6521"/>
    <cellStyle name="Normal 24 23 3 3" xfId="6522"/>
    <cellStyle name="Normal 24 23 4" xfId="6523"/>
    <cellStyle name="Normal 24 23 5" xfId="6524"/>
    <cellStyle name="Normal 24 23 6" xfId="6525"/>
    <cellStyle name="Normal 24 23 7" xfId="6526"/>
    <cellStyle name="Normal 24 24" xfId="422"/>
    <cellStyle name="Normal 24 24 2" xfId="1614"/>
    <cellStyle name="Normal 24 24 2 2" xfId="6527"/>
    <cellStyle name="Normal 24 24 2 3" xfId="6528"/>
    <cellStyle name="Normal 24 24 2 4" xfId="6529"/>
    <cellStyle name="Normal 24 24 3" xfId="6530"/>
    <cellStyle name="Normal 24 24 3 2" xfId="6531"/>
    <cellStyle name="Normal 24 24 3 3" xfId="6532"/>
    <cellStyle name="Normal 24 24 4" xfId="6533"/>
    <cellStyle name="Normal 24 24 5" xfId="6534"/>
    <cellStyle name="Normal 24 24 6" xfId="6535"/>
    <cellStyle name="Normal 24 24 7" xfId="6536"/>
    <cellStyle name="Normal 24 25" xfId="423"/>
    <cellStyle name="Normal 24 25 2" xfId="2252"/>
    <cellStyle name="Normal 24 25 2 2" xfId="6537"/>
    <cellStyle name="Normal 24 25 2 3" xfId="6538"/>
    <cellStyle name="Normal 24 25 2 4" xfId="6539"/>
    <cellStyle name="Normal 24 25 3" xfId="6540"/>
    <cellStyle name="Normal 24 25 3 2" xfId="6541"/>
    <cellStyle name="Normal 24 25 3 3" xfId="6542"/>
    <cellStyle name="Normal 24 25 4" xfId="6543"/>
    <cellStyle name="Normal 24 25 5" xfId="6544"/>
    <cellStyle name="Normal 24 25 6" xfId="6545"/>
    <cellStyle name="Normal 24 25 7" xfId="6546"/>
    <cellStyle name="Normal 24 26" xfId="424"/>
    <cellStyle name="Normal 24 26 2" xfId="2251"/>
    <cellStyle name="Normal 24 26 2 2" xfId="6547"/>
    <cellStyle name="Normal 24 26 2 3" xfId="6548"/>
    <cellStyle name="Normal 24 26 2 4" xfId="6549"/>
    <cellStyle name="Normal 24 26 3" xfId="6550"/>
    <cellStyle name="Normal 24 26 3 2" xfId="6551"/>
    <cellStyle name="Normal 24 26 3 3" xfId="6552"/>
    <cellStyle name="Normal 24 26 4" xfId="6553"/>
    <cellStyle name="Normal 24 26 5" xfId="6554"/>
    <cellStyle name="Normal 24 26 6" xfId="6555"/>
    <cellStyle name="Normal 24 26 7" xfId="6556"/>
    <cellStyle name="Normal 24 27" xfId="425"/>
    <cellStyle name="Normal 24 27 2" xfId="2250"/>
    <cellStyle name="Normal 24 27 2 2" xfId="6557"/>
    <cellStyle name="Normal 24 27 2 3" xfId="6558"/>
    <cellStyle name="Normal 24 27 2 4" xfId="6559"/>
    <cellStyle name="Normal 24 27 3" xfId="6560"/>
    <cellStyle name="Normal 24 27 3 2" xfId="6561"/>
    <cellStyle name="Normal 24 27 3 3" xfId="6562"/>
    <cellStyle name="Normal 24 27 4" xfId="6563"/>
    <cellStyle name="Normal 24 27 5" xfId="6564"/>
    <cellStyle name="Normal 24 27 6" xfId="6565"/>
    <cellStyle name="Normal 24 27 7" xfId="6566"/>
    <cellStyle name="Normal 24 28" xfId="426"/>
    <cellStyle name="Normal 24 28 2" xfId="2249"/>
    <cellStyle name="Normal 24 28 2 2" xfId="6567"/>
    <cellStyle name="Normal 24 28 2 3" xfId="6568"/>
    <cellStyle name="Normal 24 28 2 4" xfId="6569"/>
    <cellStyle name="Normal 24 28 3" xfId="6570"/>
    <cellStyle name="Normal 24 28 3 2" xfId="6571"/>
    <cellStyle name="Normal 24 28 3 3" xfId="6572"/>
    <cellStyle name="Normal 24 28 4" xfId="6573"/>
    <cellStyle name="Normal 24 28 5" xfId="6574"/>
    <cellStyle name="Normal 24 28 6" xfId="6575"/>
    <cellStyle name="Normal 24 28 7" xfId="6576"/>
    <cellStyle name="Normal 24 29" xfId="427"/>
    <cellStyle name="Normal 24 29 2" xfId="2248"/>
    <cellStyle name="Normal 24 29 2 2" xfId="6577"/>
    <cellStyle name="Normal 24 29 2 3" xfId="6578"/>
    <cellStyle name="Normal 24 29 2 4" xfId="6579"/>
    <cellStyle name="Normal 24 29 3" xfId="6580"/>
    <cellStyle name="Normal 24 29 3 2" xfId="6581"/>
    <cellStyle name="Normal 24 29 3 3" xfId="6582"/>
    <cellStyle name="Normal 24 29 4" xfId="6583"/>
    <cellStyle name="Normal 24 29 5" xfId="6584"/>
    <cellStyle name="Normal 24 29 6" xfId="6585"/>
    <cellStyle name="Normal 24 29 7" xfId="6586"/>
    <cellStyle name="Normal 24 3" xfId="428"/>
    <cellStyle name="Normal 24 3 2" xfId="1615"/>
    <cellStyle name="Normal 24 3 2 2" xfId="6587"/>
    <cellStyle name="Normal 24 3 2 3" xfId="6588"/>
    <cellStyle name="Normal 24 3 2 4" xfId="6589"/>
    <cellStyle name="Normal 24 3 3" xfId="6590"/>
    <cellStyle name="Normal 24 3 3 2" xfId="6591"/>
    <cellStyle name="Normal 24 3 3 3" xfId="6592"/>
    <cellStyle name="Normal 24 3 4" xfId="6593"/>
    <cellStyle name="Normal 24 3 5" xfId="6594"/>
    <cellStyle name="Normal 24 3 6" xfId="6595"/>
    <cellStyle name="Normal 24 3 7" xfId="6596"/>
    <cellStyle name="Normal 24 30" xfId="429"/>
    <cellStyle name="Normal 24 30 2" xfId="2247"/>
    <cellStyle name="Normal 24 30 2 2" xfId="6597"/>
    <cellStyle name="Normal 24 30 2 3" xfId="6598"/>
    <cellStyle name="Normal 24 30 2 4" xfId="6599"/>
    <cellStyle name="Normal 24 30 3" xfId="6600"/>
    <cellStyle name="Normal 24 30 3 2" xfId="6601"/>
    <cellStyle name="Normal 24 30 3 3" xfId="6602"/>
    <cellStyle name="Normal 24 30 4" xfId="6603"/>
    <cellStyle name="Normal 24 30 5" xfId="6604"/>
    <cellStyle name="Normal 24 30 6" xfId="6605"/>
    <cellStyle name="Normal 24 30 7" xfId="6606"/>
    <cellStyle name="Normal 24 31" xfId="430"/>
    <cellStyle name="Normal 24 31 2" xfId="2246"/>
    <cellStyle name="Normal 24 31 2 2" xfId="6607"/>
    <cellStyle name="Normal 24 31 2 3" xfId="6608"/>
    <cellStyle name="Normal 24 31 2 4" xfId="6609"/>
    <cellStyle name="Normal 24 31 3" xfId="6610"/>
    <cellStyle name="Normal 24 31 3 2" xfId="6611"/>
    <cellStyle name="Normal 24 31 3 3" xfId="6612"/>
    <cellStyle name="Normal 24 31 4" xfId="6613"/>
    <cellStyle name="Normal 24 31 5" xfId="6614"/>
    <cellStyle name="Normal 24 31 6" xfId="6615"/>
    <cellStyle name="Normal 24 31 7" xfId="6616"/>
    <cellStyle name="Normal 24 32" xfId="431"/>
    <cellStyle name="Normal 24 32 2" xfId="2245"/>
    <cellStyle name="Normal 24 32 2 2" xfId="6617"/>
    <cellStyle name="Normal 24 32 2 3" xfId="6618"/>
    <cellStyle name="Normal 24 32 2 4" xfId="6619"/>
    <cellStyle name="Normal 24 32 3" xfId="6620"/>
    <cellStyle name="Normal 24 32 3 2" xfId="6621"/>
    <cellStyle name="Normal 24 32 3 3" xfId="6622"/>
    <cellStyle name="Normal 24 32 4" xfId="6623"/>
    <cellStyle name="Normal 24 32 5" xfId="6624"/>
    <cellStyle name="Normal 24 32 6" xfId="6625"/>
    <cellStyle name="Normal 24 32 7" xfId="6626"/>
    <cellStyle name="Normal 24 33" xfId="432"/>
    <cellStyle name="Normal 24 33 2" xfId="2244"/>
    <cellStyle name="Normal 24 33 2 2" xfId="6627"/>
    <cellStyle name="Normal 24 33 2 3" xfId="6628"/>
    <cellStyle name="Normal 24 33 2 4" xfId="6629"/>
    <cellStyle name="Normal 24 33 3" xfId="6630"/>
    <cellStyle name="Normal 24 33 3 2" xfId="6631"/>
    <cellStyle name="Normal 24 33 3 3" xfId="6632"/>
    <cellStyle name="Normal 24 33 4" xfId="6633"/>
    <cellStyle name="Normal 24 33 5" xfId="6634"/>
    <cellStyle name="Normal 24 33 6" xfId="6635"/>
    <cellStyle name="Normal 24 33 7" xfId="6636"/>
    <cellStyle name="Normal 24 34" xfId="433"/>
    <cellStyle name="Normal 24 34 2" xfId="2243"/>
    <cellStyle name="Normal 24 34 2 2" xfId="6637"/>
    <cellStyle name="Normal 24 34 2 3" xfId="6638"/>
    <cellStyle name="Normal 24 34 2 4" xfId="6639"/>
    <cellStyle name="Normal 24 34 3" xfId="6640"/>
    <cellStyle name="Normal 24 34 3 2" xfId="6641"/>
    <cellStyle name="Normal 24 34 3 3" xfId="6642"/>
    <cellStyle name="Normal 24 34 4" xfId="6643"/>
    <cellStyle name="Normal 24 34 5" xfId="6644"/>
    <cellStyle name="Normal 24 34 6" xfId="6645"/>
    <cellStyle name="Normal 24 34 7" xfId="6646"/>
    <cellStyle name="Normal 24 35" xfId="1598"/>
    <cellStyle name="Normal 24 35 2" xfId="6647"/>
    <cellStyle name="Normal 24 35 3" xfId="6648"/>
    <cellStyle name="Normal 24 35 4" xfId="6649"/>
    <cellStyle name="Normal 24 36" xfId="6650"/>
    <cellStyle name="Normal 24 36 2" xfId="6651"/>
    <cellStyle name="Normal 24 36 3" xfId="6652"/>
    <cellStyle name="Normal 24 37" xfId="6653"/>
    <cellStyle name="Normal 24 38" xfId="6654"/>
    <cellStyle name="Normal 24 39" xfId="6655"/>
    <cellStyle name="Normal 24 4" xfId="434"/>
    <cellStyle name="Normal 24 4 2" xfId="1616"/>
    <cellStyle name="Normal 24 4 2 2" xfId="6656"/>
    <cellStyle name="Normal 24 4 2 3" xfId="6657"/>
    <cellStyle name="Normal 24 4 2 4" xfId="6658"/>
    <cellStyle name="Normal 24 4 3" xfId="6659"/>
    <cellStyle name="Normal 24 4 3 2" xfId="6660"/>
    <cellStyle name="Normal 24 4 3 3" xfId="6661"/>
    <cellStyle name="Normal 24 4 4" xfId="6662"/>
    <cellStyle name="Normal 24 4 5" xfId="6663"/>
    <cellStyle name="Normal 24 4 6" xfId="6664"/>
    <cellStyle name="Normal 24 4 7" xfId="6665"/>
    <cellStyle name="Normal 24 40" xfId="6666"/>
    <cellStyle name="Normal 24 5" xfId="435"/>
    <cellStyle name="Normal 24 5 2" xfId="1617"/>
    <cellStyle name="Normal 24 5 2 2" xfId="6667"/>
    <cellStyle name="Normal 24 5 2 3" xfId="6668"/>
    <cellStyle name="Normal 24 5 2 4" xfId="6669"/>
    <cellStyle name="Normal 24 5 3" xfId="6670"/>
    <cellStyle name="Normal 24 5 3 2" xfId="6671"/>
    <cellStyle name="Normal 24 5 3 3" xfId="6672"/>
    <cellStyle name="Normal 24 5 4" xfId="6673"/>
    <cellStyle name="Normal 24 5 5" xfId="6674"/>
    <cellStyle name="Normal 24 5 6" xfId="6675"/>
    <cellStyle name="Normal 24 5 7" xfId="6676"/>
    <cellStyle name="Normal 24 6" xfId="436"/>
    <cellStyle name="Normal 24 6 2" xfId="1618"/>
    <cellStyle name="Normal 24 6 2 2" xfId="6677"/>
    <cellStyle name="Normal 24 6 2 3" xfId="6678"/>
    <cellStyle name="Normal 24 6 2 4" xfId="6679"/>
    <cellStyle name="Normal 24 6 3" xfId="6680"/>
    <cellStyle name="Normal 24 6 3 2" xfId="6681"/>
    <cellStyle name="Normal 24 6 3 3" xfId="6682"/>
    <cellStyle name="Normal 24 6 4" xfId="6683"/>
    <cellStyle name="Normal 24 6 5" xfId="6684"/>
    <cellStyle name="Normal 24 6 6" xfId="6685"/>
    <cellStyle name="Normal 24 6 7" xfId="6686"/>
    <cellStyle name="Normal 24 7" xfId="437"/>
    <cellStyle name="Normal 24 7 2" xfId="1619"/>
    <cellStyle name="Normal 24 7 2 2" xfId="6687"/>
    <cellStyle name="Normal 24 7 2 3" xfId="6688"/>
    <cellStyle name="Normal 24 7 2 4" xfId="6689"/>
    <cellStyle name="Normal 24 7 3" xfId="6690"/>
    <cellStyle name="Normal 24 7 3 2" xfId="6691"/>
    <cellStyle name="Normal 24 7 3 3" xfId="6692"/>
    <cellStyle name="Normal 24 7 4" xfId="6693"/>
    <cellStyle name="Normal 24 7 5" xfId="6694"/>
    <cellStyle name="Normal 24 7 6" xfId="6695"/>
    <cellStyle name="Normal 24 7 7" xfId="6696"/>
    <cellStyle name="Normal 24 8" xfId="438"/>
    <cellStyle name="Normal 24 8 2" xfId="1620"/>
    <cellStyle name="Normal 24 8 2 2" xfId="6697"/>
    <cellStyle name="Normal 24 8 2 3" xfId="6698"/>
    <cellStyle name="Normal 24 8 2 4" xfId="6699"/>
    <cellStyle name="Normal 24 8 3" xfId="6700"/>
    <cellStyle name="Normal 24 8 3 2" xfId="6701"/>
    <cellStyle name="Normal 24 8 3 3" xfId="6702"/>
    <cellStyle name="Normal 24 8 4" xfId="6703"/>
    <cellStyle name="Normal 24 8 5" xfId="6704"/>
    <cellStyle name="Normal 24 8 6" xfId="6705"/>
    <cellStyle name="Normal 24 8 7" xfId="6706"/>
    <cellStyle name="Normal 24 9" xfId="439"/>
    <cellStyle name="Normal 24 9 2" xfId="1621"/>
    <cellStyle name="Normal 24 9 2 2" xfId="6707"/>
    <cellStyle name="Normal 24 9 2 3" xfId="6708"/>
    <cellStyle name="Normal 24 9 2 4" xfId="6709"/>
    <cellStyle name="Normal 24 9 3" xfId="6710"/>
    <cellStyle name="Normal 24 9 3 2" xfId="6711"/>
    <cellStyle name="Normal 24 9 3 3" xfId="6712"/>
    <cellStyle name="Normal 24 9 4" xfId="6713"/>
    <cellStyle name="Normal 24 9 5" xfId="6714"/>
    <cellStyle name="Normal 24 9 6" xfId="6715"/>
    <cellStyle name="Normal 24 9 7" xfId="6716"/>
    <cellStyle name="Normal 25" xfId="440"/>
    <cellStyle name="Normal 25 2" xfId="2103"/>
    <cellStyle name="Normal 25 2 2" xfId="6717"/>
    <cellStyle name="Normal 25 2 2 2" xfId="25646"/>
    <cellStyle name="Normal 25 2 3" xfId="6718"/>
    <cellStyle name="Normal 25 2 4" xfId="6719"/>
    <cellStyle name="Normal 25 2 5" xfId="25635"/>
    <cellStyle name="Normal 25 3" xfId="6720"/>
    <cellStyle name="Normal 25 3 2" xfId="6721"/>
    <cellStyle name="Normal 25 3 3" xfId="6722"/>
    <cellStyle name="Normal 25 3 4" xfId="25645"/>
    <cellStyle name="Normal 25 4" xfId="6723"/>
    <cellStyle name="Normal 25 5" xfId="6724"/>
    <cellStyle name="Normal 25 6" xfId="6725"/>
    <cellStyle name="Normal 25 7" xfId="6726"/>
    <cellStyle name="Normal 25 8" xfId="25634"/>
    <cellStyle name="Normal 26" xfId="441"/>
    <cellStyle name="Normal 26 10" xfId="442"/>
    <cellStyle name="Normal 26 10 2" xfId="1623"/>
    <cellStyle name="Normal 26 10 2 2" xfId="6727"/>
    <cellStyle name="Normal 26 10 2 3" xfId="6728"/>
    <cellStyle name="Normal 26 10 2 4" xfId="6729"/>
    <cellStyle name="Normal 26 10 3" xfId="6730"/>
    <cellStyle name="Normal 26 10 3 2" xfId="6731"/>
    <cellStyle name="Normal 26 10 3 3" xfId="6732"/>
    <cellStyle name="Normal 26 10 4" xfId="6733"/>
    <cellStyle name="Normal 26 10 5" xfId="6734"/>
    <cellStyle name="Normal 26 10 6" xfId="6735"/>
    <cellStyle name="Normal 26 10 7" xfId="6736"/>
    <cellStyle name="Normal 26 11" xfId="443"/>
    <cellStyle name="Normal 26 11 2" xfId="1624"/>
    <cellStyle name="Normal 26 11 2 2" xfId="6737"/>
    <cellStyle name="Normal 26 11 2 3" xfId="6738"/>
    <cellStyle name="Normal 26 11 2 4" xfId="6739"/>
    <cellStyle name="Normal 26 11 3" xfId="6740"/>
    <cellStyle name="Normal 26 11 3 2" xfId="6741"/>
    <cellStyle name="Normal 26 11 3 3" xfId="6742"/>
    <cellStyle name="Normal 26 11 4" xfId="6743"/>
    <cellStyle name="Normal 26 11 5" xfId="6744"/>
    <cellStyle name="Normal 26 11 6" xfId="6745"/>
    <cellStyle name="Normal 26 11 6 2" xfId="6746"/>
    <cellStyle name="Normal 26 11 7" xfId="6747"/>
    <cellStyle name="Normal 26 12" xfId="444"/>
    <cellStyle name="Normal 26 12 2" xfId="1625"/>
    <cellStyle name="Normal 26 12 2 2" xfId="6748"/>
    <cellStyle name="Normal 26 12 2 2 2" xfId="6749"/>
    <cellStyle name="Normal 26 12 2 3" xfId="6750"/>
    <cellStyle name="Normal 26 12 2 4" xfId="6751"/>
    <cellStyle name="Normal 26 12 3" xfId="6752"/>
    <cellStyle name="Normal 26 12 3 2" xfId="6753"/>
    <cellStyle name="Normal 26 12 3 2 2" xfId="6754"/>
    <cellStyle name="Normal 26 12 3 3" xfId="6755"/>
    <cellStyle name="Normal 26 12 3 3 2" xfId="6756"/>
    <cellStyle name="Normal 26 12 3 4" xfId="6757"/>
    <cellStyle name="Normal 26 12 4" xfId="6758"/>
    <cellStyle name="Normal 26 12 4 2" xfId="6759"/>
    <cellStyle name="Normal 26 12 5" xfId="6760"/>
    <cellStyle name="Normal 26 12 6" xfId="6761"/>
    <cellStyle name="Normal 26 12 6 2" xfId="6762"/>
    <cellStyle name="Normal 26 12 7" xfId="6763"/>
    <cellStyle name="Normal 26 13" xfId="445"/>
    <cellStyle name="Normal 26 13 2" xfId="1626"/>
    <cellStyle name="Normal 26 13 2 2" xfId="6764"/>
    <cellStyle name="Normal 26 13 2 2 2" xfId="6765"/>
    <cellStyle name="Normal 26 13 2 3" xfId="6766"/>
    <cellStyle name="Normal 26 13 2 4" xfId="6767"/>
    <cellStyle name="Normal 26 13 3" xfId="6768"/>
    <cellStyle name="Normal 26 13 3 2" xfId="6769"/>
    <cellStyle name="Normal 26 13 3 2 2" xfId="6770"/>
    <cellStyle name="Normal 26 13 3 3" xfId="6771"/>
    <cellStyle name="Normal 26 13 3 3 2" xfId="6772"/>
    <cellStyle name="Normal 26 13 3 4" xfId="6773"/>
    <cellStyle name="Normal 26 13 4" xfId="6774"/>
    <cellStyle name="Normal 26 13 4 2" xfId="6775"/>
    <cellStyle name="Normal 26 13 5" xfId="6776"/>
    <cellStyle name="Normal 26 13 6" xfId="6777"/>
    <cellStyle name="Normal 26 13 6 2" xfId="6778"/>
    <cellStyle name="Normal 26 13 7" xfId="6779"/>
    <cellStyle name="Normal 26 14" xfId="446"/>
    <cellStyle name="Normal 26 14 2" xfId="1627"/>
    <cellStyle name="Normal 26 14 2 2" xfId="6780"/>
    <cellStyle name="Normal 26 14 2 2 2" xfId="6781"/>
    <cellStyle name="Normal 26 14 2 3" xfId="6782"/>
    <cellStyle name="Normal 26 14 2 4" xfId="6783"/>
    <cellStyle name="Normal 26 14 3" xfId="6784"/>
    <cellStyle name="Normal 26 14 3 2" xfId="6785"/>
    <cellStyle name="Normal 26 14 3 2 2" xfId="6786"/>
    <cellStyle name="Normal 26 14 3 3" xfId="6787"/>
    <cellStyle name="Normal 26 14 3 3 2" xfId="6788"/>
    <cellStyle name="Normal 26 14 3 4" xfId="6789"/>
    <cellStyle name="Normal 26 14 4" xfId="6790"/>
    <cellStyle name="Normal 26 14 4 2" xfId="6791"/>
    <cellStyle name="Normal 26 14 5" xfId="6792"/>
    <cellStyle name="Normal 26 14 6" xfId="6793"/>
    <cellStyle name="Normal 26 14 6 2" xfId="6794"/>
    <cellStyle name="Normal 26 14 7" xfId="6795"/>
    <cellStyle name="Normal 26 15" xfId="447"/>
    <cellStyle name="Normal 26 15 2" xfId="1628"/>
    <cellStyle name="Normal 26 15 2 2" xfId="6796"/>
    <cellStyle name="Normal 26 15 2 2 2" xfId="6797"/>
    <cellStyle name="Normal 26 15 2 3" xfId="6798"/>
    <cellStyle name="Normal 26 15 2 4" xfId="6799"/>
    <cellStyle name="Normal 26 15 3" xfId="6800"/>
    <cellStyle name="Normal 26 15 3 2" xfId="6801"/>
    <cellStyle name="Normal 26 15 3 2 2" xfId="6802"/>
    <cellStyle name="Normal 26 15 3 3" xfId="6803"/>
    <cellStyle name="Normal 26 15 3 3 2" xfId="6804"/>
    <cellStyle name="Normal 26 15 3 4" xfId="6805"/>
    <cellStyle name="Normal 26 15 4" xfId="6806"/>
    <cellStyle name="Normal 26 15 4 2" xfId="6807"/>
    <cellStyle name="Normal 26 15 5" xfId="6808"/>
    <cellStyle name="Normal 26 15 6" xfId="6809"/>
    <cellStyle name="Normal 26 15 6 2" xfId="6810"/>
    <cellStyle name="Normal 26 15 7" xfId="6811"/>
    <cellStyle name="Normal 26 16" xfId="448"/>
    <cellStyle name="Normal 26 16 2" xfId="1629"/>
    <cellStyle name="Normal 26 16 2 2" xfId="6812"/>
    <cellStyle name="Normal 26 16 2 2 2" xfId="6813"/>
    <cellStyle name="Normal 26 16 2 3" xfId="6814"/>
    <cellStyle name="Normal 26 16 2 4" xfId="6815"/>
    <cellStyle name="Normal 26 16 3" xfId="6816"/>
    <cellStyle name="Normal 26 16 3 2" xfId="6817"/>
    <cellStyle name="Normal 26 16 3 2 2" xfId="6818"/>
    <cellStyle name="Normal 26 16 3 3" xfId="6819"/>
    <cellStyle name="Normal 26 16 3 3 2" xfId="6820"/>
    <cellStyle name="Normal 26 16 3 4" xfId="6821"/>
    <cellStyle name="Normal 26 16 4" xfId="6822"/>
    <cellStyle name="Normal 26 16 4 2" xfId="6823"/>
    <cellStyle name="Normal 26 16 5" xfId="6824"/>
    <cellStyle name="Normal 26 16 6" xfId="6825"/>
    <cellStyle name="Normal 26 16 6 2" xfId="6826"/>
    <cellStyle name="Normal 26 16 7" xfId="6827"/>
    <cellStyle name="Normal 26 17" xfId="449"/>
    <cellStyle name="Normal 26 17 2" xfId="1630"/>
    <cellStyle name="Normal 26 17 2 2" xfId="6828"/>
    <cellStyle name="Normal 26 17 2 2 2" xfId="6829"/>
    <cellStyle name="Normal 26 17 2 3" xfId="6830"/>
    <cellStyle name="Normal 26 17 2 4" xfId="6831"/>
    <cellStyle name="Normal 26 17 3" xfId="6832"/>
    <cellStyle name="Normal 26 17 3 2" xfId="6833"/>
    <cellStyle name="Normal 26 17 3 2 2" xfId="6834"/>
    <cellStyle name="Normal 26 17 3 3" xfId="6835"/>
    <cellStyle name="Normal 26 17 3 3 2" xfId="6836"/>
    <cellStyle name="Normal 26 17 3 4" xfId="6837"/>
    <cellStyle name="Normal 26 17 4" xfId="6838"/>
    <cellStyle name="Normal 26 17 4 2" xfId="6839"/>
    <cellStyle name="Normal 26 17 5" xfId="6840"/>
    <cellStyle name="Normal 26 17 6" xfId="6841"/>
    <cellStyle name="Normal 26 17 6 2" xfId="6842"/>
    <cellStyle name="Normal 26 17 7" xfId="6843"/>
    <cellStyle name="Normal 26 18" xfId="450"/>
    <cellStyle name="Normal 26 18 2" xfId="1631"/>
    <cellStyle name="Normal 26 18 2 2" xfId="6844"/>
    <cellStyle name="Normal 26 18 2 2 2" xfId="6845"/>
    <cellStyle name="Normal 26 18 2 3" xfId="6846"/>
    <cellStyle name="Normal 26 18 2 4" xfId="6847"/>
    <cellStyle name="Normal 26 18 3" xfId="6848"/>
    <cellStyle name="Normal 26 18 3 2" xfId="6849"/>
    <cellStyle name="Normal 26 18 3 2 2" xfId="6850"/>
    <cellStyle name="Normal 26 18 3 3" xfId="6851"/>
    <cellStyle name="Normal 26 18 3 3 2" xfId="6852"/>
    <cellStyle name="Normal 26 18 3 4" xfId="6853"/>
    <cellStyle name="Normal 26 18 4" xfId="6854"/>
    <cellStyle name="Normal 26 18 4 2" xfId="6855"/>
    <cellStyle name="Normal 26 18 5" xfId="6856"/>
    <cellStyle name="Normal 26 18 6" xfId="6857"/>
    <cellStyle name="Normal 26 18 6 2" xfId="6858"/>
    <cellStyle name="Normal 26 18 7" xfId="6859"/>
    <cellStyle name="Normal 26 19" xfId="451"/>
    <cellStyle name="Normal 26 19 2" xfId="1632"/>
    <cellStyle name="Normal 26 19 2 2" xfId="6860"/>
    <cellStyle name="Normal 26 19 2 2 2" xfId="6861"/>
    <cellStyle name="Normal 26 19 2 3" xfId="6862"/>
    <cellStyle name="Normal 26 19 2 4" xfId="6863"/>
    <cellStyle name="Normal 26 19 3" xfId="6864"/>
    <cellStyle name="Normal 26 19 3 2" xfId="6865"/>
    <cellStyle name="Normal 26 19 3 2 2" xfId="6866"/>
    <cellStyle name="Normal 26 19 3 3" xfId="6867"/>
    <cellStyle name="Normal 26 19 3 3 2" xfId="6868"/>
    <cellStyle name="Normal 26 19 3 4" xfId="6869"/>
    <cellStyle name="Normal 26 19 4" xfId="6870"/>
    <cellStyle name="Normal 26 19 4 2" xfId="6871"/>
    <cellStyle name="Normal 26 19 5" xfId="6872"/>
    <cellStyle name="Normal 26 19 6" xfId="6873"/>
    <cellStyle name="Normal 26 19 6 2" xfId="6874"/>
    <cellStyle name="Normal 26 19 7" xfId="6875"/>
    <cellStyle name="Normal 26 2" xfId="452"/>
    <cellStyle name="Normal 26 2 2" xfId="1633"/>
    <cellStyle name="Normal 26 2 2 2" xfId="6876"/>
    <cellStyle name="Normal 26 2 2 2 2" xfId="6877"/>
    <cellStyle name="Normal 26 2 2 3" xfId="6878"/>
    <cellStyle name="Normal 26 2 2 4" xfId="6879"/>
    <cellStyle name="Normal 26 2 3" xfId="6880"/>
    <cellStyle name="Normal 26 2 3 2" xfId="6881"/>
    <cellStyle name="Normal 26 2 3 2 2" xfId="6882"/>
    <cellStyle name="Normal 26 2 3 3" xfId="6883"/>
    <cellStyle name="Normal 26 2 3 3 2" xfId="6884"/>
    <cellStyle name="Normal 26 2 3 4" xfId="6885"/>
    <cellStyle name="Normal 26 2 4" xfId="6886"/>
    <cellStyle name="Normal 26 2 4 2" xfId="6887"/>
    <cellStyle name="Normal 26 2 5" xfId="6888"/>
    <cellStyle name="Normal 26 2 6" xfId="6889"/>
    <cellStyle name="Normal 26 2 6 2" xfId="6890"/>
    <cellStyle name="Normal 26 2 7" xfId="6891"/>
    <cellStyle name="Normal 26 20" xfId="453"/>
    <cellStyle name="Normal 26 20 2" xfId="1634"/>
    <cellStyle name="Normal 26 20 2 2" xfId="6892"/>
    <cellStyle name="Normal 26 20 2 2 2" xfId="6893"/>
    <cellStyle name="Normal 26 20 2 3" xfId="6894"/>
    <cellStyle name="Normal 26 20 2 4" xfId="6895"/>
    <cellStyle name="Normal 26 20 3" xfId="6896"/>
    <cellStyle name="Normal 26 20 3 2" xfId="6897"/>
    <cellStyle name="Normal 26 20 3 2 2" xfId="6898"/>
    <cellStyle name="Normal 26 20 3 3" xfId="6899"/>
    <cellStyle name="Normal 26 20 3 3 2" xfId="6900"/>
    <cellStyle name="Normal 26 20 3 4" xfId="6901"/>
    <cellStyle name="Normal 26 20 4" xfId="6902"/>
    <cellStyle name="Normal 26 20 4 2" xfId="6903"/>
    <cellStyle name="Normal 26 20 5" xfId="6904"/>
    <cellStyle name="Normal 26 20 6" xfId="6905"/>
    <cellStyle name="Normal 26 20 6 2" xfId="6906"/>
    <cellStyle name="Normal 26 20 7" xfId="6907"/>
    <cellStyle name="Normal 26 21" xfId="454"/>
    <cellStyle name="Normal 26 21 2" xfId="1635"/>
    <cellStyle name="Normal 26 21 2 2" xfId="6908"/>
    <cellStyle name="Normal 26 21 2 2 2" xfId="6909"/>
    <cellStyle name="Normal 26 21 2 3" xfId="6910"/>
    <cellStyle name="Normal 26 21 2 4" xfId="6911"/>
    <cellStyle name="Normal 26 21 3" xfId="6912"/>
    <cellStyle name="Normal 26 21 3 2" xfId="6913"/>
    <cellStyle name="Normal 26 21 3 2 2" xfId="6914"/>
    <cellStyle name="Normal 26 21 3 3" xfId="6915"/>
    <cellStyle name="Normal 26 21 3 3 2" xfId="6916"/>
    <cellStyle name="Normal 26 21 3 4" xfId="6917"/>
    <cellStyle name="Normal 26 21 4" xfId="6918"/>
    <cellStyle name="Normal 26 21 4 2" xfId="6919"/>
    <cellStyle name="Normal 26 21 5" xfId="6920"/>
    <cellStyle name="Normal 26 21 6" xfId="6921"/>
    <cellStyle name="Normal 26 21 6 2" xfId="6922"/>
    <cellStyle name="Normal 26 21 7" xfId="6923"/>
    <cellStyle name="Normal 26 22" xfId="455"/>
    <cellStyle name="Normal 26 22 2" xfId="1636"/>
    <cellStyle name="Normal 26 22 2 2" xfId="6924"/>
    <cellStyle name="Normal 26 22 2 2 2" xfId="6925"/>
    <cellStyle name="Normal 26 22 2 3" xfId="6926"/>
    <cellStyle name="Normal 26 22 2 4" xfId="6927"/>
    <cellStyle name="Normal 26 22 3" xfId="6928"/>
    <cellStyle name="Normal 26 22 3 2" xfId="6929"/>
    <cellStyle name="Normal 26 22 3 2 2" xfId="6930"/>
    <cellStyle name="Normal 26 22 3 3" xfId="6931"/>
    <cellStyle name="Normal 26 22 3 3 2" xfId="6932"/>
    <cellStyle name="Normal 26 22 3 4" xfId="6933"/>
    <cellStyle name="Normal 26 22 4" xfId="6934"/>
    <cellStyle name="Normal 26 22 4 2" xfId="6935"/>
    <cellStyle name="Normal 26 22 5" xfId="6936"/>
    <cellStyle name="Normal 26 22 6" xfId="6937"/>
    <cellStyle name="Normal 26 22 6 2" xfId="6938"/>
    <cellStyle name="Normal 26 22 7" xfId="6939"/>
    <cellStyle name="Normal 26 23" xfId="456"/>
    <cellStyle name="Normal 26 23 2" xfId="1637"/>
    <cellStyle name="Normal 26 23 2 2" xfId="6940"/>
    <cellStyle name="Normal 26 23 2 2 2" xfId="6941"/>
    <cellStyle name="Normal 26 23 2 3" xfId="6942"/>
    <cellStyle name="Normal 26 23 2 4" xfId="6943"/>
    <cellStyle name="Normal 26 23 3" xfId="6944"/>
    <cellStyle name="Normal 26 23 3 2" xfId="6945"/>
    <cellStyle name="Normal 26 23 3 2 2" xfId="6946"/>
    <cellStyle name="Normal 26 23 3 3" xfId="6947"/>
    <cellStyle name="Normal 26 23 3 3 2" xfId="6948"/>
    <cellStyle name="Normal 26 23 3 4" xfId="6949"/>
    <cellStyle name="Normal 26 23 4" xfId="6950"/>
    <cellStyle name="Normal 26 23 4 2" xfId="6951"/>
    <cellStyle name="Normal 26 23 5" xfId="6952"/>
    <cellStyle name="Normal 26 23 6" xfId="6953"/>
    <cellStyle name="Normal 26 23 6 2" xfId="6954"/>
    <cellStyle name="Normal 26 23 7" xfId="6955"/>
    <cellStyle name="Normal 26 24" xfId="457"/>
    <cellStyle name="Normal 26 24 2" xfId="1638"/>
    <cellStyle name="Normal 26 24 2 2" xfId="6956"/>
    <cellStyle name="Normal 26 24 2 2 2" xfId="6957"/>
    <cellStyle name="Normal 26 24 2 3" xfId="6958"/>
    <cellStyle name="Normal 26 24 2 4" xfId="6959"/>
    <cellStyle name="Normal 26 24 3" xfId="6960"/>
    <cellStyle name="Normal 26 24 3 2" xfId="6961"/>
    <cellStyle name="Normal 26 24 3 2 2" xfId="6962"/>
    <cellStyle name="Normal 26 24 3 3" xfId="6963"/>
    <cellStyle name="Normal 26 24 3 3 2" xfId="6964"/>
    <cellStyle name="Normal 26 24 3 4" xfId="6965"/>
    <cellStyle name="Normal 26 24 4" xfId="6966"/>
    <cellStyle name="Normal 26 24 4 2" xfId="6967"/>
    <cellStyle name="Normal 26 24 5" xfId="6968"/>
    <cellStyle name="Normal 26 24 6" xfId="6969"/>
    <cellStyle name="Normal 26 24 6 2" xfId="6970"/>
    <cellStyle name="Normal 26 24 7" xfId="6971"/>
    <cellStyle name="Normal 26 25" xfId="458"/>
    <cellStyle name="Normal 26 25 2" xfId="2242"/>
    <cellStyle name="Normal 26 25 2 2" xfId="6972"/>
    <cellStyle name="Normal 26 25 2 2 2" xfId="6973"/>
    <cellStyle name="Normal 26 25 2 3" xfId="6974"/>
    <cellStyle name="Normal 26 25 2 4" xfId="6975"/>
    <cellStyle name="Normal 26 25 3" xfId="6976"/>
    <cellStyle name="Normal 26 25 3 2" xfId="6977"/>
    <cellStyle name="Normal 26 25 3 2 2" xfId="6978"/>
    <cellStyle name="Normal 26 25 3 3" xfId="6979"/>
    <cellStyle name="Normal 26 25 3 3 2" xfId="6980"/>
    <cellStyle name="Normal 26 25 3 4" xfId="6981"/>
    <cellStyle name="Normal 26 25 4" xfId="6982"/>
    <cellStyle name="Normal 26 25 4 2" xfId="6983"/>
    <cellStyle name="Normal 26 25 5" xfId="6984"/>
    <cellStyle name="Normal 26 25 6" xfId="6985"/>
    <cellStyle name="Normal 26 25 6 2" xfId="6986"/>
    <cellStyle name="Normal 26 25 7" xfId="6987"/>
    <cellStyle name="Normal 26 26" xfId="459"/>
    <cellStyle name="Normal 26 26 2" xfId="2241"/>
    <cellStyle name="Normal 26 26 2 2" xfId="6988"/>
    <cellStyle name="Normal 26 26 2 2 2" xfId="6989"/>
    <cellStyle name="Normal 26 26 2 3" xfId="6990"/>
    <cellStyle name="Normal 26 26 2 4" xfId="6991"/>
    <cellStyle name="Normal 26 26 3" xfId="6992"/>
    <cellStyle name="Normal 26 26 3 2" xfId="6993"/>
    <cellStyle name="Normal 26 26 3 2 2" xfId="6994"/>
    <cellStyle name="Normal 26 26 3 3" xfId="6995"/>
    <cellStyle name="Normal 26 26 3 3 2" xfId="6996"/>
    <cellStyle name="Normal 26 26 3 4" xfId="6997"/>
    <cellStyle name="Normal 26 26 4" xfId="6998"/>
    <cellStyle name="Normal 26 26 4 2" xfId="6999"/>
    <cellStyle name="Normal 26 26 5" xfId="7000"/>
    <cellStyle name="Normal 26 26 6" xfId="7001"/>
    <cellStyle name="Normal 26 26 6 2" xfId="7002"/>
    <cellStyle name="Normal 26 26 7" xfId="7003"/>
    <cellStyle name="Normal 26 27" xfId="460"/>
    <cellStyle name="Normal 26 27 2" xfId="2240"/>
    <cellStyle name="Normal 26 27 2 2" xfId="7004"/>
    <cellStyle name="Normal 26 27 2 2 2" xfId="7005"/>
    <cellStyle name="Normal 26 27 2 3" xfId="7006"/>
    <cellStyle name="Normal 26 27 2 4" xfId="7007"/>
    <cellStyle name="Normal 26 27 3" xfId="7008"/>
    <cellStyle name="Normal 26 27 3 2" xfId="7009"/>
    <cellStyle name="Normal 26 27 3 2 2" xfId="7010"/>
    <cellStyle name="Normal 26 27 3 3" xfId="7011"/>
    <cellStyle name="Normal 26 27 3 3 2" xfId="7012"/>
    <cellStyle name="Normal 26 27 3 4" xfId="7013"/>
    <cellStyle name="Normal 26 27 4" xfId="7014"/>
    <cellStyle name="Normal 26 27 4 2" xfId="7015"/>
    <cellStyle name="Normal 26 27 5" xfId="7016"/>
    <cellStyle name="Normal 26 27 6" xfId="7017"/>
    <cellStyle name="Normal 26 27 6 2" xfId="7018"/>
    <cellStyle name="Normal 26 27 7" xfId="7019"/>
    <cellStyle name="Normal 26 28" xfId="461"/>
    <cellStyle name="Normal 26 28 2" xfId="2239"/>
    <cellStyle name="Normal 26 28 2 2" xfId="7020"/>
    <cellStyle name="Normal 26 28 2 2 2" xfId="7021"/>
    <cellStyle name="Normal 26 28 2 3" xfId="7022"/>
    <cellStyle name="Normal 26 28 2 4" xfId="7023"/>
    <cellStyle name="Normal 26 28 3" xfId="7024"/>
    <cellStyle name="Normal 26 28 3 2" xfId="7025"/>
    <cellStyle name="Normal 26 28 3 2 2" xfId="7026"/>
    <cellStyle name="Normal 26 28 3 3" xfId="7027"/>
    <cellStyle name="Normal 26 28 3 3 2" xfId="7028"/>
    <cellStyle name="Normal 26 28 3 4" xfId="7029"/>
    <cellStyle name="Normal 26 28 4" xfId="7030"/>
    <cellStyle name="Normal 26 28 4 2" xfId="7031"/>
    <cellStyle name="Normal 26 28 5" xfId="7032"/>
    <cellStyle name="Normal 26 28 6" xfId="7033"/>
    <cellStyle name="Normal 26 28 6 2" xfId="7034"/>
    <cellStyle name="Normal 26 28 7" xfId="7035"/>
    <cellStyle name="Normal 26 29" xfId="462"/>
    <cellStyle name="Normal 26 29 2" xfId="2238"/>
    <cellStyle name="Normal 26 29 2 2" xfId="7036"/>
    <cellStyle name="Normal 26 29 2 2 2" xfId="7037"/>
    <cellStyle name="Normal 26 29 2 3" xfId="7038"/>
    <cellStyle name="Normal 26 29 2 4" xfId="7039"/>
    <cellStyle name="Normal 26 29 3" xfId="7040"/>
    <cellStyle name="Normal 26 29 3 2" xfId="7041"/>
    <cellStyle name="Normal 26 29 3 2 2" xfId="7042"/>
    <cellStyle name="Normal 26 29 3 3" xfId="7043"/>
    <cellStyle name="Normal 26 29 3 3 2" xfId="7044"/>
    <cellStyle name="Normal 26 29 3 4" xfId="7045"/>
    <cellStyle name="Normal 26 29 4" xfId="7046"/>
    <cellStyle name="Normal 26 29 4 2" xfId="7047"/>
    <cellStyle name="Normal 26 29 5" xfId="7048"/>
    <cellStyle name="Normal 26 29 6" xfId="7049"/>
    <cellStyle name="Normal 26 29 6 2" xfId="7050"/>
    <cellStyle name="Normal 26 29 7" xfId="7051"/>
    <cellStyle name="Normal 26 3" xfId="463"/>
    <cellStyle name="Normal 26 3 2" xfId="1639"/>
    <cellStyle name="Normal 26 3 2 2" xfId="7052"/>
    <cellStyle name="Normal 26 3 2 2 2" xfId="7053"/>
    <cellStyle name="Normal 26 3 2 3" xfId="7054"/>
    <cellStyle name="Normal 26 3 2 4" xfId="7055"/>
    <cellStyle name="Normal 26 3 3" xfId="7056"/>
    <cellStyle name="Normal 26 3 3 2" xfId="7057"/>
    <cellStyle name="Normal 26 3 3 2 2" xfId="7058"/>
    <cellStyle name="Normal 26 3 3 3" xfId="7059"/>
    <cellStyle name="Normal 26 3 3 3 2" xfId="7060"/>
    <cellStyle name="Normal 26 3 3 4" xfId="7061"/>
    <cellStyle name="Normal 26 3 4" xfId="7062"/>
    <cellStyle name="Normal 26 3 4 2" xfId="7063"/>
    <cellStyle name="Normal 26 3 5" xfId="7064"/>
    <cellStyle name="Normal 26 3 6" xfId="7065"/>
    <cellStyle name="Normal 26 3 6 2" xfId="7066"/>
    <cellStyle name="Normal 26 3 7" xfId="7067"/>
    <cellStyle name="Normal 26 30" xfId="464"/>
    <cellStyle name="Normal 26 30 2" xfId="2237"/>
    <cellStyle name="Normal 26 30 2 2" xfId="7068"/>
    <cellStyle name="Normal 26 30 2 2 2" xfId="7069"/>
    <cellStyle name="Normal 26 30 2 3" xfId="7070"/>
    <cellStyle name="Normal 26 30 2 4" xfId="7071"/>
    <cellStyle name="Normal 26 30 3" xfId="7072"/>
    <cellStyle name="Normal 26 30 3 2" xfId="7073"/>
    <cellStyle name="Normal 26 30 3 2 2" xfId="7074"/>
    <cellStyle name="Normal 26 30 3 3" xfId="7075"/>
    <cellStyle name="Normal 26 30 3 3 2" xfId="7076"/>
    <cellStyle name="Normal 26 30 3 4" xfId="7077"/>
    <cellStyle name="Normal 26 30 4" xfId="7078"/>
    <cellStyle name="Normal 26 30 4 2" xfId="7079"/>
    <cellStyle name="Normal 26 30 5" xfId="7080"/>
    <cellStyle name="Normal 26 30 6" xfId="7081"/>
    <cellStyle name="Normal 26 30 6 2" xfId="7082"/>
    <cellStyle name="Normal 26 30 7" xfId="7083"/>
    <cellStyle name="Normal 26 31" xfId="465"/>
    <cellStyle name="Normal 26 31 2" xfId="2236"/>
    <cellStyle name="Normal 26 31 2 2" xfId="7084"/>
    <cellStyle name="Normal 26 31 2 2 2" xfId="7085"/>
    <cellStyle name="Normal 26 31 2 3" xfId="7086"/>
    <cellStyle name="Normal 26 31 2 4" xfId="7087"/>
    <cellStyle name="Normal 26 31 3" xfId="7088"/>
    <cellStyle name="Normal 26 31 3 2" xfId="7089"/>
    <cellStyle name="Normal 26 31 3 2 2" xfId="7090"/>
    <cellStyle name="Normal 26 31 3 3" xfId="7091"/>
    <cellStyle name="Normal 26 31 3 3 2" xfId="7092"/>
    <cellStyle name="Normal 26 31 3 4" xfId="7093"/>
    <cellStyle name="Normal 26 31 4" xfId="7094"/>
    <cellStyle name="Normal 26 31 4 2" xfId="7095"/>
    <cellStyle name="Normal 26 31 5" xfId="7096"/>
    <cellStyle name="Normal 26 31 6" xfId="7097"/>
    <cellStyle name="Normal 26 31 6 2" xfId="7098"/>
    <cellStyle name="Normal 26 31 7" xfId="7099"/>
    <cellStyle name="Normal 26 32" xfId="466"/>
    <cellStyle name="Normal 26 32 2" xfId="2235"/>
    <cellStyle name="Normal 26 32 2 2" xfId="7100"/>
    <cellStyle name="Normal 26 32 2 2 2" xfId="7101"/>
    <cellStyle name="Normal 26 32 2 3" xfId="7102"/>
    <cellStyle name="Normal 26 32 2 4" xfId="7103"/>
    <cellStyle name="Normal 26 32 3" xfId="7104"/>
    <cellStyle name="Normal 26 32 3 2" xfId="7105"/>
    <cellStyle name="Normal 26 32 3 2 2" xfId="7106"/>
    <cellStyle name="Normal 26 32 3 3" xfId="7107"/>
    <cellStyle name="Normal 26 32 3 3 2" xfId="7108"/>
    <cellStyle name="Normal 26 32 3 4" xfId="7109"/>
    <cellStyle name="Normal 26 32 4" xfId="7110"/>
    <cellStyle name="Normal 26 32 4 2" xfId="7111"/>
    <cellStyle name="Normal 26 32 5" xfId="7112"/>
    <cellStyle name="Normal 26 32 6" xfId="7113"/>
    <cellStyle name="Normal 26 32 6 2" xfId="7114"/>
    <cellStyle name="Normal 26 32 7" xfId="7115"/>
    <cellStyle name="Normal 26 33" xfId="467"/>
    <cellStyle name="Normal 26 33 2" xfId="2234"/>
    <cellStyle name="Normal 26 33 2 2" xfId="7116"/>
    <cellStyle name="Normal 26 33 2 2 2" xfId="7117"/>
    <cellStyle name="Normal 26 33 2 3" xfId="7118"/>
    <cellStyle name="Normal 26 33 2 4" xfId="7119"/>
    <cellStyle name="Normal 26 33 3" xfId="7120"/>
    <cellStyle name="Normal 26 33 3 2" xfId="7121"/>
    <cellStyle name="Normal 26 33 3 2 2" xfId="7122"/>
    <cellStyle name="Normal 26 33 3 3" xfId="7123"/>
    <cellStyle name="Normal 26 33 3 3 2" xfId="7124"/>
    <cellStyle name="Normal 26 33 3 4" xfId="7125"/>
    <cellStyle name="Normal 26 33 4" xfId="7126"/>
    <cellStyle name="Normal 26 33 4 2" xfId="7127"/>
    <cellStyle name="Normal 26 33 5" xfId="7128"/>
    <cellStyle name="Normal 26 33 6" xfId="7129"/>
    <cellStyle name="Normal 26 33 6 2" xfId="7130"/>
    <cellStyle name="Normal 26 33 7" xfId="7131"/>
    <cellStyle name="Normal 26 34" xfId="468"/>
    <cellStyle name="Normal 26 34 2" xfId="2233"/>
    <cellStyle name="Normal 26 34 2 2" xfId="7132"/>
    <cellStyle name="Normal 26 34 2 2 2" xfId="7133"/>
    <cellStyle name="Normal 26 34 2 3" xfId="7134"/>
    <cellStyle name="Normal 26 34 2 4" xfId="7135"/>
    <cellStyle name="Normal 26 34 3" xfId="7136"/>
    <cellStyle name="Normal 26 34 3 2" xfId="7137"/>
    <cellStyle name="Normal 26 34 3 2 2" xfId="7138"/>
    <cellStyle name="Normal 26 34 3 3" xfId="7139"/>
    <cellStyle name="Normal 26 34 3 3 2" xfId="7140"/>
    <cellStyle name="Normal 26 34 3 4" xfId="7141"/>
    <cellStyle name="Normal 26 34 4" xfId="7142"/>
    <cellStyle name="Normal 26 34 4 2" xfId="7143"/>
    <cellStyle name="Normal 26 34 5" xfId="7144"/>
    <cellStyle name="Normal 26 34 6" xfId="7145"/>
    <cellStyle name="Normal 26 34 6 2" xfId="7146"/>
    <cellStyle name="Normal 26 34 7" xfId="7147"/>
    <cellStyle name="Normal 26 35" xfId="1622"/>
    <cellStyle name="Normal 26 35 2" xfId="7148"/>
    <cellStyle name="Normal 26 35 2 2" xfId="7149"/>
    <cellStyle name="Normal 26 35 3" xfId="7150"/>
    <cellStyle name="Normal 26 35 4" xfId="7151"/>
    <cellStyle name="Normal 26 36" xfId="7152"/>
    <cellStyle name="Normal 26 36 2" xfId="7153"/>
    <cellStyle name="Normal 26 36 2 2" xfId="7154"/>
    <cellStyle name="Normal 26 36 3" xfId="7155"/>
    <cellStyle name="Normal 26 36 3 2" xfId="7156"/>
    <cellStyle name="Normal 26 36 4" xfId="7157"/>
    <cellStyle name="Normal 26 37" xfId="7158"/>
    <cellStyle name="Normal 26 37 2" xfId="7159"/>
    <cellStyle name="Normal 26 38" xfId="7160"/>
    <cellStyle name="Normal 26 39" xfId="7161"/>
    <cellStyle name="Normal 26 39 2" xfId="7162"/>
    <cellStyle name="Normal 26 4" xfId="469"/>
    <cellStyle name="Normal 26 4 2" xfId="1640"/>
    <cellStyle name="Normal 26 4 2 2" xfId="7163"/>
    <cellStyle name="Normal 26 4 2 2 2" xfId="7164"/>
    <cellStyle name="Normal 26 4 2 3" xfId="7165"/>
    <cellStyle name="Normal 26 4 2 4" xfId="7166"/>
    <cellStyle name="Normal 26 4 3" xfId="7167"/>
    <cellStyle name="Normal 26 4 3 2" xfId="7168"/>
    <cellStyle name="Normal 26 4 3 2 2" xfId="7169"/>
    <cellStyle name="Normal 26 4 3 3" xfId="7170"/>
    <cellStyle name="Normal 26 4 3 3 2" xfId="7171"/>
    <cellStyle name="Normal 26 4 3 4" xfId="7172"/>
    <cellStyle name="Normal 26 4 4" xfId="7173"/>
    <cellStyle name="Normal 26 4 4 2" xfId="7174"/>
    <cellStyle name="Normal 26 4 5" xfId="7175"/>
    <cellStyle name="Normal 26 4 6" xfId="7176"/>
    <cellStyle name="Normal 26 4 6 2" xfId="7177"/>
    <cellStyle name="Normal 26 4 7" xfId="7178"/>
    <cellStyle name="Normal 26 40" xfId="7179"/>
    <cellStyle name="Normal 26 5" xfId="470"/>
    <cellStyle name="Normal 26 5 2" xfId="1641"/>
    <cellStyle name="Normal 26 5 2 2" xfId="7180"/>
    <cellStyle name="Normal 26 5 2 2 2" xfId="7181"/>
    <cellStyle name="Normal 26 5 2 3" xfId="7182"/>
    <cellStyle name="Normal 26 5 2 4" xfId="7183"/>
    <cellStyle name="Normal 26 5 3" xfId="7184"/>
    <cellStyle name="Normal 26 5 3 2" xfId="7185"/>
    <cellStyle name="Normal 26 5 3 2 2" xfId="7186"/>
    <cellStyle name="Normal 26 5 3 3" xfId="7187"/>
    <cellStyle name="Normal 26 5 3 3 2" xfId="7188"/>
    <cellStyle name="Normal 26 5 3 4" xfId="7189"/>
    <cellStyle name="Normal 26 5 4" xfId="7190"/>
    <cellStyle name="Normal 26 5 4 2" xfId="7191"/>
    <cellStyle name="Normal 26 5 5" xfId="7192"/>
    <cellStyle name="Normal 26 5 6" xfId="7193"/>
    <cellStyle name="Normal 26 5 6 2" xfId="7194"/>
    <cellStyle name="Normal 26 5 7" xfId="7195"/>
    <cellStyle name="Normal 26 6" xfId="471"/>
    <cellStyle name="Normal 26 6 2" xfId="1642"/>
    <cellStyle name="Normal 26 6 2 2" xfId="7196"/>
    <cellStyle name="Normal 26 6 2 2 2" xfId="7197"/>
    <cellStyle name="Normal 26 6 2 3" xfId="7198"/>
    <cellStyle name="Normal 26 6 2 4" xfId="7199"/>
    <cellStyle name="Normal 26 6 3" xfId="7200"/>
    <cellStyle name="Normal 26 6 3 2" xfId="7201"/>
    <cellStyle name="Normal 26 6 3 2 2" xfId="7202"/>
    <cellStyle name="Normal 26 6 3 3" xfId="7203"/>
    <cellStyle name="Normal 26 6 3 3 2" xfId="7204"/>
    <cellStyle name="Normal 26 6 3 4" xfId="7205"/>
    <cellStyle name="Normal 26 6 4" xfId="7206"/>
    <cellStyle name="Normal 26 6 4 2" xfId="7207"/>
    <cellStyle name="Normal 26 6 5" xfId="7208"/>
    <cellStyle name="Normal 26 6 6" xfId="7209"/>
    <cellStyle name="Normal 26 6 6 2" xfId="7210"/>
    <cellStyle name="Normal 26 6 7" xfId="7211"/>
    <cellStyle name="Normal 26 7" xfId="472"/>
    <cellStyle name="Normal 26 7 2" xfId="1643"/>
    <cellStyle name="Normal 26 7 2 2" xfId="7212"/>
    <cellStyle name="Normal 26 7 2 2 2" xfId="7213"/>
    <cellStyle name="Normal 26 7 2 3" xfId="7214"/>
    <cellStyle name="Normal 26 7 2 4" xfId="7215"/>
    <cellStyle name="Normal 26 7 3" xfId="7216"/>
    <cellStyle name="Normal 26 7 3 2" xfId="7217"/>
    <cellStyle name="Normal 26 7 3 2 2" xfId="7218"/>
    <cellStyle name="Normal 26 7 3 3" xfId="7219"/>
    <cellStyle name="Normal 26 7 3 3 2" xfId="7220"/>
    <cellStyle name="Normal 26 7 3 4" xfId="7221"/>
    <cellStyle name="Normal 26 7 4" xfId="7222"/>
    <cellStyle name="Normal 26 7 4 2" xfId="7223"/>
    <cellStyle name="Normal 26 7 5" xfId="7224"/>
    <cellStyle name="Normal 26 7 6" xfId="7225"/>
    <cellStyle name="Normal 26 7 6 2" xfId="7226"/>
    <cellStyle name="Normal 26 7 7" xfId="7227"/>
    <cellStyle name="Normal 26 8" xfId="473"/>
    <cellStyle name="Normal 26 8 2" xfId="1644"/>
    <cellStyle name="Normal 26 8 2 2" xfId="7228"/>
    <cellStyle name="Normal 26 8 2 2 2" xfId="7229"/>
    <cellStyle name="Normal 26 8 2 3" xfId="7230"/>
    <cellStyle name="Normal 26 8 2 4" xfId="7231"/>
    <cellStyle name="Normal 26 8 3" xfId="7232"/>
    <cellStyle name="Normal 26 8 3 2" xfId="7233"/>
    <cellStyle name="Normal 26 8 3 2 2" xfId="7234"/>
    <cellStyle name="Normal 26 8 3 3" xfId="7235"/>
    <cellStyle name="Normal 26 8 3 3 2" xfId="7236"/>
    <cellStyle name="Normal 26 8 3 4" xfId="7237"/>
    <cellStyle name="Normal 26 8 4" xfId="7238"/>
    <cellStyle name="Normal 26 8 4 2" xfId="7239"/>
    <cellStyle name="Normal 26 8 5" xfId="7240"/>
    <cellStyle name="Normal 26 8 6" xfId="7241"/>
    <cellStyle name="Normal 26 8 6 2" xfId="7242"/>
    <cellStyle name="Normal 26 8 7" xfId="7243"/>
    <cellStyle name="Normal 26 9" xfId="474"/>
    <cellStyle name="Normal 26 9 2" xfId="1645"/>
    <cellStyle name="Normal 26 9 2 2" xfId="7244"/>
    <cellStyle name="Normal 26 9 2 2 2" xfId="7245"/>
    <cellStyle name="Normal 26 9 2 3" xfId="7246"/>
    <cellStyle name="Normal 26 9 2 4" xfId="7247"/>
    <cellStyle name="Normal 26 9 3" xfId="7248"/>
    <cellStyle name="Normal 26 9 3 2" xfId="7249"/>
    <cellStyle name="Normal 26 9 3 2 2" xfId="7250"/>
    <cellStyle name="Normal 26 9 3 3" xfId="7251"/>
    <cellStyle name="Normal 26 9 3 3 2" xfId="7252"/>
    <cellStyle name="Normal 26 9 3 4" xfId="7253"/>
    <cellStyle name="Normal 26 9 4" xfId="7254"/>
    <cellStyle name="Normal 26 9 4 2" xfId="7255"/>
    <cellStyle name="Normal 26 9 5" xfId="7256"/>
    <cellStyle name="Normal 26 9 6" xfId="7257"/>
    <cellStyle name="Normal 26 9 6 2" xfId="7258"/>
    <cellStyle name="Normal 26 9 7" xfId="7259"/>
    <cellStyle name="Normal 27" xfId="475"/>
    <cellStyle name="Normal 27 10" xfId="476"/>
    <cellStyle name="Normal 27 10 2" xfId="1647"/>
    <cellStyle name="Normal 27 10 2 2" xfId="7260"/>
    <cellStyle name="Normal 27 10 2 2 2" xfId="7261"/>
    <cellStyle name="Normal 27 10 2 3" xfId="7262"/>
    <cellStyle name="Normal 27 10 2 4" xfId="7263"/>
    <cellStyle name="Normal 27 10 3" xfId="7264"/>
    <cellStyle name="Normal 27 10 3 2" xfId="7265"/>
    <cellStyle name="Normal 27 10 3 2 2" xfId="7266"/>
    <cellStyle name="Normal 27 10 3 3" xfId="7267"/>
    <cellStyle name="Normal 27 10 3 3 2" xfId="7268"/>
    <cellStyle name="Normal 27 10 3 4" xfId="7269"/>
    <cellStyle name="Normal 27 10 4" xfId="7270"/>
    <cellStyle name="Normal 27 10 4 2" xfId="7271"/>
    <cellStyle name="Normal 27 10 5" xfId="7272"/>
    <cellStyle name="Normal 27 10 6" xfId="7273"/>
    <cellStyle name="Normal 27 10 6 2" xfId="7274"/>
    <cellStyle name="Normal 27 10 7" xfId="7275"/>
    <cellStyle name="Normal 27 11" xfId="477"/>
    <cellStyle name="Normal 27 11 2" xfId="1648"/>
    <cellStyle name="Normal 27 11 2 2" xfId="7276"/>
    <cellStyle name="Normal 27 11 2 2 2" xfId="7277"/>
    <cellStyle name="Normal 27 11 2 3" xfId="7278"/>
    <cellStyle name="Normal 27 11 2 4" xfId="7279"/>
    <cellStyle name="Normal 27 11 3" xfId="7280"/>
    <cellStyle name="Normal 27 11 3 2" xfId="7281"/>
    <cellStyle name="Normal 27 11 3 2 2" xfId="7282"/>
    <cellStyle name="Normal 27 11 3 3" xfId="7283"/>
    <cellStyle name="Normal 27 11 3 3 2" xfId="7284"/>
    <cellStyle name="Normal 27 11 3 4" xfId="7285"/>
    <cellStyle name="Normal 27 11 4" xfId="7286"/>
    <cellStyle name="Normal 27 11 4 2" xfId="7287"/>
    <cellStyle name="Normal 27 11 5" xfId="7288"/>
    <cellStyle name="Normal 27 11 6" xfId="7289"/>
    <cellStyle name="Normal 27 11 6 2" xfId="7290"/>
    <cellStyle name="Normal 27 11 7" xfId="7291"/>
    <cellStyle name="Normal 27 12" xfId="478"/>
    <cellStyle name="Normal 27 12 2" xfId="1649"/>
    <cellStyle name="Normal 27 12 2 2" xfId="7292"/>
    <cellStyle name="Normal 27 12 2 2 2" xfId="7293"/>
    <cellStyle name="Normal 27 12 2 3" xfId="7294"/>
    <cellStyle name="Normal 27 12 2 4" xfId="7295"/>
    <cellStyle name="Normal 27 12 3" xfId="7296"/>
    <cellStyle name="Normal 27 12 3 2" xfId="7297"/>
    <cellStyle name="Normal 27 12 3 2 2" xfId="7298"/>
    <cellStyle name="Normal 27 12 3 3" xfId="7299"/>
    <cellStyle name="Normal 27 12 3 3 2" xfId="7300"/>
    <cellStyle name="Normal 27 12 3 4" xfId="7301"/>
    <cellStyle name="Normal 27 12 4" xfId="7302"/>
    <cellStyle name="Normal 27 12 4 2" xfId="7303"/>
    <cellStyle name="Normal 27 12 5" xfId="7304"/>
    <cellStyle name="Normal 27 12 6" xfId="7305"/>
    <cellStyle name="Normal 27 12 6 2" xfId="7306"/>
    <cellStyle name="Normal 27 12 7" xfId="7307"/>
    <cellStyle name="Normal 27 13" xfId="479"/>
    <cellStyle name="Normal 27 13 2" xfId="1650"/>
    <cellStyle name="Normal 27 13 2 2" xfId="7308"/>
    <cellStyle name="Normal 27 13 2 2 2" xfId="7309"/>
    <cellStyle name="Normal 27 13 2 3" xfId="7310"/>
    <cellStyle name="Normal 27 13 2 4" xfId="7311"/>
    <cellStyle name="Normal 27 13 3" xfId="7312"/>
    <cellStyle name="Normal 27 13 3 2" xfId="7313"/>
    <cellStyle name="Normal 27 13 3 2 2" xfId="7314"/>
    <cellStyle name="Normal 27 13 3 3" xfId="7315"/>
    <cellStyle name="Normal 27 13 3 3 2" xfId="7316"/>
    <cellStyle name="Normal 27 13 3 4" xfId="7317"/>
    <cellStyle name="Normal 27 13 4" xfId="7318"/>
    <cellStyle name="Normal 27 13 4 2" xfId="7319"/>
    <cellStyle name="Normal 27 13 5" xfId="7320"/>
    <cellStyle name="Normal 27 13 6" xfId="7321"/>
    <cellStyle name="Normal 27 13 6 2" xfId="7322"/>
    <cellStyle name="Normal 27 13 7" xfId="7323"/>
    <cellStyle name="Normal 27 14" xfId="480"/>
    <cellStyle name="Normal 27 14 2" xfId="1651"/>
    <cellStyle name="Normal 27 14 2 2" xfId="7324"/>
    <cellStyle name="Normal 27 14 2 2 2" xfId="7325"/>
    <cellStyle name="Normal 27 14 2 3" xfId="7326"/>
    <cellStyle name="Normal 27 14 2 4" xfId="7327"/>
    <cellStyle name="Normal 27 14 3" xfId="7328"/>
    <cellStyle name="Normal 27 14 3 2" xfId="7329"/>
    <cellStyle name="Normal 27 14 3 2 2" xfId="7330"/>
    <cellStyle name="Normal 27 14 3 3" xfId="7331"/>
    <cellStyle name="Normal 27 14 3 3 2" xfId="7332"/>
    <cellStyle name="Normal 27 14 3 4" xfId="7333"/>
    <cellStyle name="Normal 27 14 4" xfId="7334"/>
    <cellStyle name="Normal 27 14 4 2" xfId="7335"/>
    <cellStyle name="Normal 27 14 5" xfId="7336"/>
    <cellStyle name="Normal 27 14 6" xfId="7337"/>
    <cellStyle name="Normal 27 14 6 2" xfId="7338"/>
    <cellStyle name="Normal 27 14 7" xfId="7339"/>
    <cellStyle name="Normal 27 15" xfId="481"/>
    <cellStyle name="Normal 27 15 2" xfId="1652"/>
    <cellStyle name="Normal 27 15 2 2" xfId="7340"/>
    <cellStyle name="Normal 27 15 2 2 2" xfId="7341"/>
    <cellStyle name="Normal 27 15 2 3" xfId="7342"/>
    <cellStyle name="Normal 27 15 2 4" xfId="7343"/>
    <cellStyle name="Normal 27 15 3" xfId="7344"/>
    <cellStyle name="Normal 27 15 3 2" xfId="7345"/>
    <cellStyle name="Normal 27 15 3 2 2" xfId="7346"/>
    <cellStyle name="Normal 27 15 3 3" xfId="7347"/>
    <cellStyle name="Normal 27 15 3 3 2" xfId="7348"/>
    <cellStyle name="Normal 27 15 3 4" xfId="7349"/>
    <cellStyle name="Normal 27 15 4" xfId="7350"/>
    <cellStyle name="Normal 27 15 4 2" xfId="7351"/>
    <cellStyle name="Normal 27 15 5" xfId="7352"/>
    <cellStyle name="Normal 27 15 6" xfId="7353"/>
    <cellStyle name="Normal 27 15 6 2" xfId="7354"/>
    <cellStyle name="Normal 27 15 7" xfId="7355"/>
    <cellStyle name="Normal 27 16" xfId="482"/>
    <cellStyle name="Normal 27 16 2" xfId="1653"/>
    <cellStyle name="Normal 27 16 2 2" xfId="7356"/>
    <cellStyle name="Normal 27 16 2 2 2" xfId="7357"/>
    <cellStyle name="Normal 27 16 2 3" xfId="7358"/>
    <cellStyle name="Normal 27 16 2 4" xfId="7359"/>
    <cellStyle name="Normal 27 16 3" xfId="7360"/>
    <cellStyle name="Normal 27 16 3 2" xfId="7361"/>
    <cellStyle name="Normal 27 16 3 2 2" xfId="7362"/>
    <cellStyle name="Normal 27 16 3 3" xfId="7363"/>
    <cellStyle name="Normal 27 16 3 3 2" xfId="7364"/>
    <cellStyle name="Normal 27 16 3 4" xfId="7365"/>
    <cellStyle name="Normal 27 16 4" xfId="7366"/>
    <cellStyle name="Normal 27 16 4 2" xfId="7367"/>
    <cellStyle name="Normal 27 16 5" xfId="7368"/>
    <cellStyle name="Normal 27 16 6" xfId="7369"/>
    <cellStyle name="Normal 27 16 6 2" xfId="7370"/>
    <cellStyle name="Normal 27 16 7" xfId="7371"/>
    <cellStyle name="Normal 27 17" xfId="483"/>
    <cellStyle name="Normal 27 17 2" xfId="1654"/>
    <cellStyle name="Normal 27 17 2 2" xfId="7372"/>
    <cellStyle name="Normal 27 17 2 2 2" xfId="7373"/>
    <cellStyle name="Normal 27 17 2 3" xfId="7374"/>
    <cellStyle name="Normal 27 17 2 4" xfId="7375"/>
    <cellStyle name="Normal 27 17 3" xfId="7376"/>
    <cellStyle name="Normal 27 17 3 2" xfId="7377"/>
    <cellStyle name="Normal 27 17 3 2 2" xfId="7378"/>
    <cellStyle name="Normal 27 17 3 3" xfId="7379"/>
    <cellStyle name="Normal 27 17 3 3 2" xfId="7380"/>
    <cellStyle name="Normal 27 17 3 4" xfId="7381"/>
    <cellStyle name="Normal 27 17 4" xfId="7382"/>
    <cellStyle name="Normal 27 17 4 2" xfId="7383"/>
    <cellStyle name="Normal 27 17 5" xfId="7384"/>
    <cellStyle name="Normal 27 17 6" xfId="7385"/>
    <cellStyle name="Normal 27 17 6 2" xfId="7386"/>
    <cellStyle name="Normal 27 17 7" xfId="7387"/>
    <cellStyle name="Normal 27 18" xfId="484"/>
    <cellStyle name="Normal 27 18 2" xfId="1655"/>
    <cellStyle name="Normal 27 18 2 2" xfId="7388"/>
    <cellStyle name="Normal 27 18 2 2 2" xfId="7389"/>
    <cellStyle name="Normal 27 18 2 3" xfId="7390"/>
    <cellStyle name="Normal 27 18 2 4" xfId="7391"/>
    <cellStyle name="Normal 27 18 3" xfId="7392"/>
    <cellStyle name="Normal 27 18 3 2" xfId="7393"/>
    <cellStyle name="Normal 27 18 3 2 2" xfId="7394"/>
    <cellStyle name="Normal 27 18 3 3" xfId="7395"/>
    <cellStyle name="Normal 27 18 3 3 2" xfId="7396"/>
    <cellStyle name="Normal 27 18 3 4" xfId="7397"/>
    <cellStyle name="Normal 27 18 4" xfId="7398"/>
    <cellStyle name="Normal 27 18 4 2" xfId="7399"/>
    <cellStyle name="Normal 27 18 5" xfId="7400"/>
    <cellStyle name="Normal 27 18 6" xfId="7401"/>
    <cellStyle name="Normal 27 18 6 2" xfId="7402"/>
    <cellStyle name="Normal 27 18 7" xfId="7403"/>
    <cellStyle name="Normal 27 19" xfId="485"/>
    <cellStyle name="Normal 27 19 2" xfId="1656"/>
    <cellStyle name="Normal 27 19 2 2" xfId="7404"/>
    <cellStyle name="Normal 27 19 2 2 2" xfId="7405"/>
    <cellStyle name="Normal 27 19 2 3" xfId="7406"/>
    <cellStyle name="Normal 27 19 2 4" xfId="7407"/>
    <cellStyle name="Normal 27 19 3" xfId="7408"/>
    <cellStyle name="Normal 27 19 3 2" xfId="7409"/>
    <cellStyle name="Normal 27 19 3 2 2" xfId="7410"/>
    <cellStyle name="Normal 27 19 3 3" xfId="7411"/>
    <cellStyle name="Normal 27 19 3 3 2" xfId="7412"/>
    <cellStyle name="Normal 27 19 3 4" xfId="7413"/>
    <cellStyle name="Normal 27 19 4" xfId="7414"/>
    <cellStyle name="Normal 27 19 4 2" xfId="7415"/>
    <cellStyle name="Normal 27 19 5" xfId="7416"/>
    <cellStyle name="Normal 27 19 6" xfId="7417"/>
    <cellStyle name="Normal 27 19 6 2" xfId="7418"/>
    <cellStyle name="Normal 27 19 7" xfId="7419"/>
    <cellStyle name="Normal 27 2" xfId="486"/>
    <cellStyle name="Normal 27 2 2" xfId="1657"/>
    <cellStyle name="Normal 27 2 2 2" xfId="7420"/>
    <cellStyle name="Normal 27 2 2 2 2" xfId="7421"/>
    <cellStyle name="Normal 27 2 2 3" xfId="7422"/>
    <cellStyle name="Normal 27 2 2 4" xfId="7423"/>
    <cellStyle name="Normal 27 2 3" xfId="7424"/>
    <cellStyle name="Normal 27 2 3 2" xfId="7425"/>
    <cellStyle name="Normal 27 2 3 2 2" xfId="7426"/>
    <cellStyle name="Normal 27 2 3 3" xfId="7427"/>
    <cellStyle name="Normal 27 2 3 3 2" xfId="7428"/>
    <cellStyle name="Normal 27 2 3 4" xfId="7429"/>
    <cellStyle name="Normal 27 2 4" xfId="7430"/>
    <cellStyle name="Normal 27 2 4 2" xfId="7431"/>
    <cellStyle name="Normal 27 2 5" xfId="7432"/>
    <cellStyle name="Normal 27 2 6" xfId="7433"/>
    <cellStyle name="Normal 27 2 6 2" xfId="7434"/>
    <cellStyle name="Normal 27 2 7" xfId="7435"/>
    <cellStyle name="Normal 27 20" xfId="487"/>
    <cellStyle name="Normal 27 20 2" xfId="1658"/>
    <cellStyle name="Normal 27 20 2 2" xfId="7436"/>
    <cellStyle name="Normal 27 20 2 2 2" xfId="7437"/>
    <cellStyle name="Normal 27 20 2 3" xfId="7438"/>
    <cellStyle name="Normal 27 20 2 4" xfId="7439"/>
    <cellStyle name="Normal 27 20 3" xfId="7440"/>
    <cellStyle name="Normal 27 20 3 2" xfId="7441"/>
    <cellStyle name="Normal 27 20 3 2 2" xfId="7442"/>
    <cellStyle name="Normal 27 20 3 3" xfId="7443"/>
    <cellStyle name="Normal 27 20 3 3 2" xfId="7444"/>
    <cellStyle name="Normal 27 20 3 4" xfId="7445"/>
    <cellStyle name="Normal 27 20 4" xfId="7446"/>
    <cellStyle name="Normal 27 20 4 2" xfId="7447"/>
    <cellStyle name="Normal 27 20 5" xfId="7448"/>
    <cellStyle name="Normal 27 20 6" xfId="7449"/>
    <cellStyle name="Normal 27 20 6 2" xfId="7450"/>
    <cellStyle name="Normal 27 20 7" xfId="7451"/>
    <cellStyle name="Normal 27 21" xfId="488"/>
    <cellStyle name="Normal 27 21 2" xfId="1659"/>
    <cellStyle name="Normal 27 21 2 2" xfId="7452"/>
    <cellStyle name="Normal 27 21 2 2 2" xfId="7453"/>
    <cellStyle name="Normal 27 21 2 3" xfId="7454"/>
    <cellStyle name="Normal 27 21 2 4" xfId="7455"/>
    <cellStyle name="Normal 27 21 3" xfId="7456"/>
    <cellStyle name="Normal 27 21 3 2" xfId="7457"/>
    <cellStyle name="Normal 27 21 3 2 2" xfId="7458"/>
    <cellStyle name="Normal 27 21 3 3" xfId="7459"/>
    <cellStyle name="Normal 27 21 3 3 2" xfId="7460"/>
    <cellStyle name="Normal 27 21 3 4" xfId="7461"/>
    <cellStyle name="Normal 27 21 4" xfId="7462"/>
    <cellStyle name="Normal 27 21 4 2" xfId="7463"/>
    <cellStyle name="Normal 27 21 5" xfId="7464"/>
    <cellStyle name="Normal 27 21 6" xfId="7465"/>
    <cellStyle name="Normal 27 21 6 2" xfId="7466"/>
    <cellStyle name="Normal 27 21 7" xfId="7467"/>
    <cellStyle name="Normal 27 22" xfId="489"/>
    <cellStyle name="Normal 27 22 2" xfId="1660"/>
    <cellStyle name="Normal 27 22 2 2" xfId="7468"/>
    <cellStyle name="Normal 27 22 2 2 2" xfId="7469"/>
    <cellStyle name="Normal 27 22 2 3" xfId="7470"/>
    <cellStyle name="Normal 27 22 2 4" xfId="7471"/>
    <cellStyle name="Normal 27 22 3" xfId="7472"/>
    <cellStyle name="Normal 27 22 3 2" xfId="7473"/>
    <cellStyle name="Normal 27 22 3 2 2" xfId="7474"/>
    <cellStyle name="Normal 27 22 3 3" xfId="7475"/>
    <cellStyle name="Normal 27 22 3 3 2" xfId="7476"/>
    <cellStyle name="Normal 27 22 3 4" xfId="7477"/>
    <cellStyle name="Normal 27 22 4" xfId="7478"/>
    <cellStyle name="Normal 27 22 4 2" xfId="7479"/>
    <cellStyle name="Normal 27 22 5" xfId="7480"/>
    <cellStyle name="Normal 27 22 6" xfId="7481"/>
    <cellStyle name="Normal 27 22 6 2" xfId="7482"/>
    <cellStyle name="Normal 27 22 7" xfId="7483"/>
    <cellStyle name="Normal 27 23" xfId="490"/>
    <cellStyle name="Normal 27 23 2" xfId="1661"/>
    <cellStyle name="Normal 27 23 2 2" xfId="7484"/>
    <cellStyle name="Normal 27 23 2 2 2" xfId="7485"/>
    <cellStyle name="Normal 27 23 2 3" xfId="7486"/>
    <cellStyle name="Normal 27 23 2 4" xfId="7487"/>
    <cellStyle name="Normal 27 23 3" xfId="7488"/>
    <cellStyle name="Normal 27 23 3 2" xfId="7489"/>
    <cellStyle name="Normal 27 23 3 2 2" xfId="7490"/>
    <cellStyle name="Normal 27 23 3 3" xfId="7491"/>
    <cellStyle name="Normal 27 23 3 3 2" xfId="7492"/>
    <cellStyle name="Normal 27 23 3 4" xfId="7493"/>
    <cellStyle name="Normal 27 23 4" xfId="7494"/>
    <cellStyle name="Normal 27 23 4 2" xfId="7495"/>
    <cellStyle name="Normal 27 23 5" xfId="7496"/>
    <cellStyle name="Normal 27 23 6" xfId="7497"/>
    <cellStyle name="Normal 27 23 6 2" xfId="7498"/>
    <cellStyle name="Normal 27 23 7" xfId="7499"/>
    <cellStyle name="Normal 27 24" xfId="491"/>
    <cellStyle name="Normal 27 24 2" xfId="1662"/>
    <cellStyle name="Normal 27 24 2 2" xfId="7500"/>
    <cellStyle name="Normal 27 24 2 2 2" xfId="7501"/>
    <cellStyle name="Normal 27 24 2 3" xfId="7502"/>
    <cellStyle name="Normal 27 24 2 4" xfId="7503"/>
    <cellStyle name="Normal 27 24 3" xfId="7504"/>
    <cellStyle name="Normal 27 24 3 2" xfId="7505"/>
    <cellStyle name="Normal 27 24 3 2 2" xfId="7506"/>
    <cellStyle name="Normal 27 24 3 3" xfId="7507"/>
    <cellStyle name="Normal 27 24 3 3 2" xfId="7508"/>
    <cellStyle name="Normal 27 24 3 4" xfId="7509"/>
    <cellStyle name="Normal 27 24 4" xfId="7510"/>
    <cellStyle name="Normal 27 24 4 2" xfId="7511"/>
    <cellStyle name="Normal 27 24 5" xfId="7512"/>
    <cellStyle name="Normal 27 24 6" xfId="7513"/>
    <cellStyle name="Normal 27 24 6 2" xfId="7514"/>
    <cellStyle name="Normal 27 24 7" xfId="7515"/>
    <cellStyle name="Normal 27 25" xfId="492"/>
    <cellStyle name="Normal 27 25 2" xfId="2232"/>
    <cellStyle name="Normal 27 25 2 2" xfId="7516"/>
    <cellStyle name="Normal 27 25 2 2 2" xfId="7517"/>
    <cellStyle name="Normal 27 25 2 3" xfId="7518"/>
    <cellStyle name="Normal 27 25 2 4" xfId="7519"/>
    <cellStyle name="Normal 27 25 3" xfId="7520"/>
    <cellStyle name="Normal 27 25 3 2" xfId="7521"/>
    <cellStyle name="Normal 27 25 3 2 2" xfId="7522"/>
    <cellStyle name="Normal 27 25 3 3" xfId="7523"/>
    <cellStyle name="Normal 27 25 3 3 2" xfId="7524"/>
    <cellStyle name="Normal 27 25 3 4" xfId="7525"/>
    <cellStyle name="Normal 27 25 4" xfId="7526"/>
    <cellStyle name="Normal 27 25 4 2" xfId="7527"/>
    <cellStyle name="Normal 27 25 5" xfId="7528"/>
    <cellStyle name="Normal 27 25 6" xfId="7529"/>
    <cellStyle name="Normal 27 25 6 2" xfId="7530"/>
    <cellStyle name="Normal 27 25 7" xfId="7531"/>
    <cellStyle name="Normal 27 26" xfId="493"/>
    <cellStyle name="Normal 27 26 2" xfId="2231"/>
    <cellStyle name="Normal 27 26 2 2" xfId="7532"/>
    <cellStyle name="Normal 27 26 2 2 2" xfId="7533"/>
    <cellStyle name="Normal 27 26 2 3" xfId="7534"/>
    <cellStyle name="Normal 27 26 2 4" xfId="7535"/>
    <cellStyle name="Normal 27 26 3" xfId="7536"/>
    <cellStyle name="Normal 27 26 3 2" xfId="7537"/>
    <cellStyle name="Normal 27 26 3 2 2" xfId="7538"/>
    <cellStyle name="Normal 27 26 3 3" xfId="7539"/>
    <cellStyle name="Normal 27 26 3 3 2" xfId="7540"/>
    <cellStyle name="Normal 27 26 3 4" xfId="7541"/>
    <cellStyle name="Normal 27 26 4" xfId="7542"/>
    <cellStyle name="Normal 27 26 4 2" xfId="7543"/>
    <cellStyle name="Normal 27 26 5" xfId="7544"/>
    <cellStyle name="Normal 27 26 6" xfId="7545"/>
    <cellStyle name="Normal 27 26 6 2" xfId="7546"/>
    <cellStyle name="Normal 27 26 7" xfId="7547"/>
    <cellStyle name="Normal 27 27" xfId="494"/>
    <cellStyle name="Normal 27 27 2" xfId="2230"/>
    <cellStyle name="Normal 27 27 2 2" xfId="7548"/>
    <cellStyle name="Normal 27 27 2 2 2" xfId="7549"/>
    <cellStyle name="Normal 27 27 2 3" xfId="7550"/>
    <cellStyle name="Normal 27 27 2 4" xfId="7551"/>
    <cellStyle name="Normal 27 27 3" xfId="7552"/>
    <cellStyle name="Normal 27 27 3 2" xfId="7553"/>
    <cellStyle name="Normal 27 27 3 2 2" xfId="7554"/>
    <cellStyle name="Normal 27 27 3 3" xfId="7555"/>
    <cellStyle name="Normal 27 27 3 3 2" xfId="7556"/>
    <cellStyle name="Normal 27 27 3 4" xfId="7557"/>
    <cellStyle name="Normal 27 27 4" xfId="7558"/>
    <cellStyle name="Normal 27 27 4 2" xfId="7559"/>
    <cellStyle name="Normal 27 27 5" xfId="7560"/>
    <cellStyle name="Normal 27 27 6" xfId="7561"/>
    <cellStyle name="Normal 27 27 6 2" xfId="7562"/>
    <cellStyle name="Normal 27 27 7" xfId="7563"/>
    <cellStyle name="Normal 27 28" xfId="495"/>
    <cellStyle name="Normal 27 28 2" xfId="2229"/>
    <cellStyle name="Normal 27 28 2 2" xfId="7564"/>
    <cellStyle name="Normal 27 28 2 2 2" xfId="7565"/>
    <cellStyle name="Normal 27 28 2 3" xfId="7566"/>
    <cellStyle name="Normal 27 28 2 4" xfId="7567"/>
    <cellStyle name="Normal 27 28 3" xfId="7568"/>
    <cellStyle name="Normal 27 28 3 2" xfId="7569"/>
    <cellStyle name="Normal 27 28 3 2 2" xfId="7570"/>
    <cellStyle name="Normal 27 28 3 3" xfId="7571"/>
    <cellStyle name="Normal 27 28 3 3 2" xfId="7572"/>
    <cellStyle name="Normal 27 28 3 4" xfId="7573"/>
    <cellStyle name="Normal 27 28 4" xfId="7574"/>
    <cellStyle name="Normal 27 28 4 2" xfId="7575"/>
    <cellStyle name="Normal 27 28 5" xfId="7576"/>
    <cellStyle name="Normal 27 28 6" xfId="7577"/>
    <cellStyle name="Normal 27 28 6 2" xfId="7578"/>
    <cellStyle name="Normal 27 28 7" xfId="7579"/>
    <cellStyle name="Normal 27 29" xfId="496"/>
    <cellStyle name="Normal 27 29 2" xfId="2228"/>
    <cellStyle name="Normal 27 29 2 2" xfId="7580"/>
    <cellStyle name="Normal 27 29 2 2 2" xfId="7581"/>
    <cellStyle name="Normal 27 29 2 3" xfId="7582"/>
    <cellStyle name="Normal 27 29 2 4" xfId="7583"/>
    <cellStyle name="Normal 27 29 3" xfId="7584"/>
    <cellStyle name="Normal 27 29 3 2" xfId="7585"/>
    <cellStyle name="Normal 27 29 3 2 2" xfId="7586"/>
    <cellStyle name="Normal 27 29 3 3" xfId="7587"/>
    <cellStyle name="Normal 27 29 3 3 2" xfId="7588"/>
    <cellStyle name="Normal 27 29 3 4" xfId="7589"/>
    <cellStyle name="Normal 27 29 4" xfId="7590"/>
    <cellStyle name="Normal 27 29 4 2" xfId="7591"/>
    <cellStyle name="Normal 27 29 5" xfId="7592"/>
    <cellStyle name="Normal 27 29 6" xfId="7593"/>
    <cellStyle name="Normal 27 29 6 2" xfId="7594"/>
    <cellStyle name="Normal 27 29 7" xfId="7595"/>
    <cellStyle name="Normal 27 3" xfId="497"/>
    <cellStyle name="Normal 27 3 2" xfId="1663"/>
    <cellStyle name="Normal 27 3 2 2" xfId="7596"/>
    <cellStyle name="Normal 27 3 2 2 2" xfId="7597"/>
    <cellStyle name="Normal 27 3 2 3" xfId="7598"/>
    <cellStyle name="Normal 27 3 2 4" xfId="7599"/>
    <cellStyle name="Normal 27 3 3" xfId="7600"/>
    <cellStyle name="Normal 27 3 3 2" xfId="7601"/>
    <cellStyle name="Normal 27 3 3 2 2" xfId="7602"/>
    <cellStyle name="Normal 27 3 3 3" xfId="7603"/>
    <cellStyle name="Normal 27 3 3 3 2" xfId="7604"/>
    <cellStyle name="Normal 27 3 3 4" xfId="7605"/>
    <cellStyle name="Normal 27 3 4" xfId="7606"/>
    <cellStyle name="Normal 27 3 4 2" xfId="7607"/>
    <cellStyle name="Normal 27 3 5" xfId="7608"/>
    <cellStyle name="Normal 27 3 6" xfId="7609"/>
    <cellStyle name="Normal 27 3 6 2" xfId="7610"/>
    <cellStyle name="Normal 27 3 7" xfId="7611"/>
    <cellStyle name="Normal 27 30" xfId="498"/>
    <cellStyle name="Normal 27 30 2" xfId="2227"/>
    <cellStyle name="Normal 27 30 2 2" xfId="7612"/>
    <cellStyle name="Normal 27 30 2 2 2" xfId="7613"/>
    <cellStyle name="Normal 27 30 2 3" xfId="7614"/>
    <cellStyle name="Normal 27 30 2 4" xfId="7615"/>
    <cellStyle name="Normal 27 30 3" xfId="7616"/>
    <cellStyle name="Normal 27 30 3 2" xfId="7617"/>
    <cellStyle name="Normal 27 30 3 2 2" xfId="7618"/>
    <cellStyle name="Normal 27 30 3 3" xfId="7619"/>
    <cellStyle name="Normal 27 30 3 3 2" xfId="7620"/>
    <cellStyle name="Normal 27 30 3 4" xfId="7621"/>
    <cellStyle name="Normal 27 30 4" xfId="7622"/>
    <cellStyle name="Normal 27 30 4 2" xfId="7623"/>
    <cellStyle name="Normal 27 30 5" xfId="7624"/>
    <cellStyle name="Normal 27 30 6" xfId="7625"/>
    <cellStyle name="Normal 27 30 6 2" xfId="7626"/>
    <cellStyle name="Normal 27 30 7" xfId="7627"/>
    <cellStyle name="Normal 27 31" xfId="499"/>
    <cellStyle name="Normal 27 31 2" xfId="2226"/>
    <cellStyle name="Normal 27 31 2 2" xfId="7628"/>
    <cellStyle name="Normal 27 31 2 2 2" xfId="7629"/>
    <cellStyle name="Normal 27 31 2 3" xfId="7630"/>
    <cellStyle name="Normal 27 31 2 4" xfId="7631"/>
    <cellStyle name="Normal 27 31 3" xfId="7632"/>
    <cellStyle name="Normal 27 31 3 2" xfId="7633"/>
    <cellStyle name="Normal 27 31 3 2 2" xfId="7634"/>
    <cellStyle name="Normal 27 31 3 3" xfId="7635"/>
    <cellStyle name="Normal 27 31 3 3 2" xfId="7636"/>
    <cellStyle name="Normal 27 31 3 4" xfId="7637"/>
    <cellStyle name="Normal 27 31 4" xfId="7638"/>
    <cellStyle name="Normal 27 31 4 2" xfId="7639"/>
    <cellStyle name="Normal 27 31 5" xfId="7640"/>
    <cellStyle name="Normal 27 31 6" xfId="7641"/>
    <cellStyle name="Normal 27 31 6 2" xfId="7642"/>
    <cellStyle name="Normal 27 31 7" xfId="7643"/>
    <cellStyle name="Normal 27 32" xfId="500"/>
    <cellStyle name="Normal 27 32 2" xfId="2225"/>
    <cellStyle name="Normal 27 32 2 2" xfId="7644"/>
    <cellStyle name="Normal 27 32 2 2 2" xfId="7645"/>
    <cellStyle name="Normal 27 32 2 3" xfId="7646"/>
    <cellStyle name="Normal 27 32 2 4" xfId="7647"/>
    <cellStyle name="Normal 27 32 3" xfId="7648"/>
    <cellStyle name="Normal 27 32 3 2" xfId="7649"/>
    <cellStyle name="Normal 27 32 3 2 2" xfId="7650"/>
    <cellStyle name="Normal 27 32 3 3" xfId="7651"/>
    <cellStyle name="Normal 27 32 3 3 2" xfId="7652"/>
    <cellStyle name="Normal 27 32 3 4" xfId="7653"/>
    <cellStyle name="Normal 27 32 4" xfId="7654"/>
    <cellStyle name="Normal 27 32 4 2" xfId="7655"/>
    <cellStyle name="Normal 27 32 5" xfId="7656"/>
    <cellStyle name="Normal 27 32 6" xfId="7657"/>
    <cellStyle name="Normal 27 32 6 2" xfId="7658"/>
    <cellStyle name="Normal 27 32 7" xfId="7659"/>
    <cellStyle name="Normal 27 33" xfId="501"/>
    <cellStyle name="Normal 27 33 2" xfId="2224"/>
    <cellStyle name="Normal 27 33 2 2" xfId="7660"/>
    <cellStyle name="Normal 27 33 2 2 2" xfId="7661"/>
    <cellStyle name="Normal 27 33 2 3" xfId="7662"/>
    <cellStyle name="Normal 27 33 2 4" xfId="7663"/>
    <cellStyle name="Normal 27 33 3" xfId="7664"/>
    <cellStyle name="Normal 27 33 3 2" xfId="7665"/>
    <cellStyle name="Normal 27 33 3 2 2" xfId="7666"/>
    <cellStyle name="Normal 27 33 3 3" xfId="7667"/>
    <cellStyle name="Normal 27 33 3 3 2" xfId="7668"/>
    <cellStyle name="Normal 27 33 3 4" xfId="7669"/>
    <cellStyle name="Normal 27 33 4" xfId="7670"/>
    <cellStyle name="Normal 27 33 4 2" xfId="7671"/>
    <cellStyle name="Normal 27 33 5" xfId="7672"/>
    <cellStyle name="Normal 27 33 6" xfId="7673"/>
    <cellStyle name="Normal 27 33 6 2" xfId="7674"/>
    <cellStyle name="Normal 27 33 7" xfId="7675"/>
    <cellStyle name="Normal 27 34" xfId="502"/>
    <cellStyle name="Normal 27 34 2" xfId="2223"/>
    <cellStyle name="Normal 27 34 2 2" xfId="7676"/>
    <cellStyle name="Normal 27 34 2 2 2" xfId="7677"/>
    <cellStyle name="Normal 27 34 2 3" xfId="7678"/>
    <cellStyle name="Normal 27 34 2 4" xfId="7679"/>
    <cellStyle name="Normal 27 34 3" xfId="7680"/>
    <cellStyle name="Normal 27 34 3 2" xfId="7681"/>
    <cellStyle name="Normal 27 34 3 2 2" xfId="7682"/>
    <cellStyle name="Normal 27 34 3 3" xfId="7683"/>
    <cellStyle name="Normal 27 34 3 3 2" xfId="7684"/>
    <cellStyle name="Normal 27 34 3 4" xfId="7685"/>
    <cellStyle name="Normal 27 34 4" xfId="7686"/>
    <cellStyle name="Normal 27 34 4 2" xfId="7687"/>
    <cellStyle name="Normal 27 34 5" xfId="7688"/>
    <cellStyle name="Normal 27 34 6" xfId="7689"/>
    <cellStyle name="Normal 27 34 6 2" xfId="7690"/>
    <cellStyle name="Normal 27 34 7" xfId="7691"/>
    <cellStyle name="Normal 27 35" xfId="1646"/>
    <cellStyle name="Normal 27 35 2" xfId="7692"/>
    <cellStyle name="Normal 27 35 2 2" xfId="7693"/>
    <cellStyle name="Normal 27 35 3" xfId="7694"/>
    <cellStyle name="Normal 27 35 4" xfId="7695"/>
    <cellStyle name="Normal 27 36" xfId="7696"/>
    <cellStyle name="Normal 27 36 2" xfId="7697"/>
    <cellStyle name="Normal 27 36 2 2" xfId="7698"/>
    <cellStyle name="Normal 27 36 3" xfId="7699"/>
    <cellStyle name="Normal 27 36 3 2" xfId="7700"/>
    <cellStyle name="Normal 27 36 4" xfId="7701"/>
    <cellStyle name="Normal 27 37" xfId="7702"/>
    <cellStyle name="Normal 27 37 2" xfId="7703"/>
    <cellStyle name="Normal 27 38" xfId="7704"/>
    <cellStyle name="Normal 27 39" xfId="7705"/>
    <cellStyle name="Normal 27 39 2" xfId="7706"/>
    <cellStyle name="Normal 27 4" xfId="503"/>
    <cellStyle name="Normal 27 4 2" xfId="1664"/>
    <cellStyle name="Normal 27 4 2 2" xfId="7707"/>
    <cellStyle name="Normal 27 4 2 2 2" xfId="7708"/>
    <cellStyle name="Normal 27 4 2 3" xfId="7709"/>
    <cellStyle name="Normal 27 4 2 4" xfId="7710"/>
    <cellStyle name="Normal 27 4 3" xfId="7711"/>
    <cellStyle name="Normal 27 4 3 2" xfId="7712"/>
    <cellStyle name="Normal 27 4 3 2 2" xfId="7713"/>
    <cellStyle name="Normal 27 4 3 3" xfId="7714"/>
    <cellStyle name="Normal 27 4 3 3 2" xfId="7715"/>
    <cellStyle name="Normal 27 4 3 4" xfId="7716"/>
    <cellStyle name="Normal 27 4 4" xfId="7717"/>
    <cellStyle name="Normal 27 4 4 2" xfId="7718"/>
    <cellStyle name="Normal 27 4 5" xfId="7719"/>
    <cellStyle name="Normal 27 4 6" xfId="7720"/>
    <cellStyle name="Normal 27 4 6 2" xfId="7721"/>
    <cellStyle name="Normal 27 4 7" xfId="7722"/>
    <cellStyle name="Normal 27 40" xfId="7723"/>
    <cellStyle name="Normal 27 5" xfId="504"/>
    <cellStyle name="Normal 27 5 2" xfId="1665"/>
    <cellStyle name="Normal 27 5 2 2" xfId="7724"/>
    <cellStyle name="Normal 27 5 2 2 2" xfId="7725"/>
    <cellStyle name="Normal 27 5 2 3" xfId="7726"/>
    <cellStyle name="Normal 27 5 2 4" xfId="7727"/>
    <cellStyle name="Normal 27 5 3" xfId="7728"/>
    <cellStyle name="Normal 27 5 3 2" xfId="7729"/>
    <cellStyle name="Normal 27 5 3 2 2" xfId="7730"/>
    <cellStyle name="Normal 27 5 3 3" xfId="7731"/>
    <cellStyle name="Normal 27 5 3 3 2" xfId="7732"/>
    <cellStyle name="Normal 27 5 3 4" xfId="7733"/>
    <cellStyle name="Normal 27 5 4" xfId="7734"/>
    <cellStyle name="Normal 27 5 4 2" xfId="7735"/>
    <cellStyle name="Normal 27 5 5" xfId="7736"/>
    <cellStyle name="Normal 27 5 6" xfId="7737"/>
    <cellStyle name="Normal 27 5 6 2" xfId="7738"/>
    <cellStyle name="Normal 27 5 7" xfId="7739"/>
    <cellStyle name="Normal 27 6" xfId="505"/>
    <cellStyle name="Normal 27 6 2" xfId="1666"/>
    <cellStyle name="Normal 27 6 2 2" xfId="7740"/>
    <cellStyle name="Normal 27 6 2 2 2" xfId="7741"/>
    <cellStyle name="Normal 27 6 2 3" xfId="7742"/>
    <cellStyle name="Normal 27 6 2 4" xfId="7743"/>
    <cellStyle name="Normal 27 6 3" xfId="7744"/>
    <cellStyle name="Normal 27 6 3 2" xfId="7745"/>
    <cellStyle name="Normal 27 6 3 2 2" xfId="7746"/>
    <cellStyle name="Normal 27 6 3 3" xfId="7747"/>
    <cellStyle name="Normal 27 6 3 3 2" xfId="7748"/>
    <cellStyle name="Normal 27 6 3 4" xfId="7749"/>
    <cellStyle name="Normal 27 6 4" xfId="7750"/>
    <cellStyle name="Normal 27 6 4 2" xfId="7751"/>
    <cellStyle name="Normal 27 6 5" xfId="7752"/>
    <cellStyle name="Normal 27 6 6" xfId="7753"/>
    <cellStyle name="Normal 27 6 6 2" xfId="7754"/>
    <cellStyle name="Normal 27 6 7" xfId="7755"/>
    <cellStyle name="Normal 27 7" xfId="506"/>
    <cellStyle name="Normal 27 7 2" xfId="1667"/>
    <cellStyle name="Normal 27 7 2 2" xfId="7756"/>
    <cellStyle name="Normal 27 7 2 2 2" xfId="7757"/>
    <cellStyle name="Normal 27 7 2 3" xfId="7758"/>
    <cellStyle name="Normal 27 7 2 4" xfId="7759"/>
    <cellStyle name="Normal 27 7 3" xfId="7760"/>
    <cellStyle name="Normal 27 7 3 2" xfId="7761"/>
    <cellStyle name="Normal 27 7 3 2 2" xfId="7762"/>
    <cellStyle name="Normal 27 7 3 3" xfId="7763"/>
    <cellStyle name="Normal 27 7 3 3 2" xfId="7764"/>
    <cellStyle name="Normal 27 7 3 4" xfId="7765"/>
    <cellStyle name="Normal 27 7 4" xfId="7766"/>
    <cellStyle name="Normal 27 7 4 2" xfId="7767"/>
    <cellStyle name="Normal 27 7 5" xfId="7768"/>
    <cellStyle name="Normal 27 7 6" xfId="7769"/>
    <cellStyle name="Normal 27 7 6 2" xfId="7770"/>
    <cellStyle name="Normal 27 7 7" xfId="7771"/>
    <cellStyle name="Normal 27 8" xfId="507"/>
    <cellStyle name="Normal 27 8 2" xfId="1668"/>
    <cellStyle name="Normal 27 8 2 2" xfId="7772"/>
    <cellStyle name="Normal 27 8 2 2 2" xfId="7773"/>
    <cellStyle name="Normal 27 8 2 3" xfId="7774"/>
    <cellStyle name="Normal 27 8 2 4" xfId="7775"/>
    <cellStyle name="Normal 27 8 3" xfId="7776"/>
    <cellStyle name="Normal 27 8 3 2" xfId="7777"/>
    <cellStyle name="Normal 27 8 3 2 2" xfId="7778"/>
    <cellStyle name="Normal 27 8 3 3" xfId="7779"/>
    <cellStyle name="Normal 27 8 3 3 2" xfId="7780"/>
    <cellStyle name="Normal 27 8 3 4" xfId="7781"/>
    <cellStyle name="Normal 27 8 4" xfId="7782"/>
    <cellStyle name="Normal 27 8 4 2" xfId="7783"/>
    <cellStyle name="Normal 27 8 5" xfId="7784"/>
    <cellStyle name="Normal 27 8 6" xfId="7785"/>
    <cellStyle name="Normal 27 8 6 2" xfId="7786"/>
    <cellStyle name="Normal 27 8 7" xfId="7787"/>
    <cellStyle name="Normal 27 9" xfId="508"/>
    <cellStyle name="Normal 27 9 2" xfId="1669"/>
    <cellStyle name="Normal 27 9 2 2" xfId="7788"/>
    <cellStyle name="Normal 27 9 2 2 2" xfId="7789"/>
    <cellStyle name="Normal 27 9 2 3" xfId="7790"/>
    <cellStyle name="Normal 27 9 2 4" xfId="7791"/>
    <cellStyle name="Normal 27 9 3" xfId="7792"/>
    <cellStyle name="Normal 27 9 3 2" xfId="7793"/>
    <cellStyle name="Normal 27 9 3 2 2" xfId="7794"/>
    <cellStyle name="Normal 27 9 3 3" xfId="7795"/>
    <cellStyle name="Normal 27 9 3 3 2" xfId="7796"/>
    <cellStyle name="Normal 27 9 3 4" xfId="7797"/>
    <cellStyle name="Normal 27 9 4" xfId="7798"/>
    <cellStyle name="Normal 27 9 4 2" xfId="7799"/>
    <cellStyle name="Normal 27 9 5" xfId="7800"/>
    <cellStyle name="Normal 27 9 6" xfId="7801"/>
    <cellStyle name="Normal 27 9 6 2" xfId="7802"/>
    <cellStyle name="Normal 27 9 7" xfId="7803"/>
    <cellStyle name="Normal 28" xfId="509"/>
    <cellStyle name="Normal 28 10" xfId="510"/>
    <cellStyle name="Normal 28 10 2" xfId="1671"/>
    <cellStyle name="Normal 28 10 2 2" xfId="7804"/>
    <cellStyle name="Normal 28 10 2 2 2" xfId="7805"/>
    <cellStyle name="Normal 28 10 2 3" xfId="7806"/>
    <cellStyle name="Normal 28 10 2 4" xfId="7807"/>
    <cellStyle name="Normal 28 10 3" xfId="7808"/>
    <cellStyle name="Normal 28 10 3 2" xfId="7809"/>
    <cellStyle name="Normal 28 10 3 2 2" xfId="7810"/>
    <cellStyle name="Normal 28 10 3 3" xfId="7811"/>
    <cellStyle name="Normal 28 10 3 3 2" xfId="7812"/>
    <cellStyle name="Normal 28 10 3 4" xfId="7813"/>
    <cellStyle name="Normal 28 10 4" xfId="7814"/>
    <cellStyle name="Normal 28 10 4 2" xfId="7815"/>
    <cellStyle name="Normal 28 10 5" xfId="7816"/>
    <cellStyle name="Normal 28 10 6" xfId="7817"/>
    <cellStyle name="Normal 28 10 6 2" xfId="7818"/>
    <cellStyle name="Normal 28 10 7" xfId="7819"/>
    <cellStyle name="Normal 28 11" xfId="511"/>
    <cellStyle name="Normal 28 11 2" xfId="1672"/>
    <cellStyle name="Normal 28 11 2 2" xfId="7820"/>
    <cellStyle name="Normal 28 11 2 2 2" xfId="7821"/>
    <cellStyle name="Normal 28 11 2 3" xfId="7822"/>
    <cellStyle name="Normal 28 11 2 4" xfId="7823"/>
    <cellStyle name="Normal 28 11 3" xfId="7824"/>
    <cellStyle name="Normal 28 11 3 2" xfId="7825"/>
    <cellStyle name="Normal 28 11 3 2 2" xfId="7826"/>
    <cellStyle name="Normal 28 11 3 3" xfId="7827"/>
    <cellStyle name="Normal 28 11 3 3 2" xfId="7828"/>
    <cellStyle name="Normal 28 11 3 4" xfId="7829"/>
    <cellStyle name="Normal 28 11 4" xfId="7830"/>
    <cellStyle name="Normal 28 11 4 2" xfId="7831"/>
    <cellStyle name="Normal 28 11 5" xfId="7832"/>
    <cellStyle name="Normal 28 11 6" xfId="7833"/>
    <cellStyle name="Normal 28 11 6 2" xfId="7834"/>
    <cellStyle name="Normal 28 11 7" xfId="7835"/>
    <cellStyle name="Normal 28 12" xfId="512"/>
    <cellStyle name="Normal 28 12 2" xfId="1673"/>
    <cellStyle name="Normal 28 12 2 2" xfId="7836"/>
    <cellStyle name="Normal 28 12 2 2 2" xfId="7837"/>
    <cellStyle name="Normal 28 12 2 3" xfId="7838"/>
    <cellStyle name="Normal 28 12 2 4" xfId="7839"/>
    <cellStyle name="Normal 28 12 3" xfId="7840"/>
    <cellStyle name="Normal 28 12 3 2" xfId="7841"/>
    <cellStyle name="Normal 28 12 3 2 2" xfId="7842"/>
    <cellStyle name="Normal 28 12 3 3" xfId="7843"/>
    <cellStyle name="Normal 28 12 3 3 2" xfId="7844"/>
    <cellStyle name="Normal 28 12 3 4" xfId="7845"/>
    <cellStyle name="Normal 28 12 4" xfId="7846"/>
    <cellStyle name="Normal 28 12 4 2" xfId="7847"/>
    <cellStyle name="Normal 28 12 5" xfId="7848"/>
    <cellStyle name="Normal 28 12 6" xfId="7849"/>
    <cellStyle name="Normal 28 12 6 2" xfId="7850"/>
    <cellStyle name="Normal 28 12 7" xfId="7851"/>
    <cellStyle name="Normal 28 13" xfId="513"/>
    <cellStyle name="Normal 28 13 2" xfId="1674"/>
    <cellStyle name="Normal 28 13 2 2" xfId="7852"/>
    <cellStyle name="Normal 28 13 2 2 2" xfId="7853"/>
    <cellStyle name="Normal 28 13 2 3" xfId="7854"/>
    <cellStyle name="Normal 28 13 2 4" xfId="7855"/>
    <cellStyle name="Normal 28 13 3" xfId="7856"/>
    <cellStyle name="Normal 28 13 3 2" xfId="7857"/>
    <cellStyle name="Normal 28 13 3 2 2" xfId="7858"/>
    <cellStyle name="Normal 28 13 3 3" xfId="7859"/>
    <cellStyle name="Normal 28 13 3 3 2" xfId="7860"/>
    <cellStyle name="Normal 28 13 3 4" xfId="7861"/>
    <cellStyle name="Normal 28 13 4" xfId="7862"/>
    <cellStyle name="Normal 28 13 4 2" xfId="7863"/>
    <cellStyle name="Normal 28 13 5" xfId="7864"/>
    <cellStyle name="Normal 28 13 6" xfId="7865"/>
    <cellStyle name="Normal 28 13 6 2" xfId="7866"/>
    <cellStyle name="Normal 28 13 7" xfId="7867"/>
    <cellStyle name="Normal 28 14" xfId="514"/>
    <cellStyle name="Normal 28 14 2" xfId="1675"/>
    <cellStyle name="Normal 28 14 2 2" xfId="7868"/>
    <cellStyle name="Normal 28 14 2 2 2" xfId="7869"/>
    <cellStyle name="Normal 28 14 2 3" xfId="7870"/>
    <cellStyle name="Normal 28 14 2 4" xfId="7871"/>
    <cellStyle name="Normal 28 14 3" xfId="7872"/>
    <cellStyle name="Normal 28 14 3 2" xfId="7873"/>
    <cellStyle name="Normal 28 14 3 2 2" xfId="7874"/>
    <cellStyle name="Normal 28 14 3 3" xfId="7875"/>
    <cellStyle name="Normal 28 14 3 3 2" xfId="7876"/>
    <cellStyle name="Normal 28 14 3 4" xfId="7877"/>
    <cellStyle name="Normal 28 14 4" xfId="7878"/>
    <cellStyle name="Normal 28 14 4 2" xfId="7879"/>
    <cellStyle name="Normal 28 14 5" xfId="7880"/>
    <cellStyle name="Normal 28 14 6" xfId="7881"/>
    <cellStyle name="Normal 28 14 6 2" xfId="7882"/>
    <cellStyle name="Normal 28 14 7" xfId="7883"/>
    <cellStyle name="Normal 28 15" xfId="515"/>
    <cellStyle name="Normal 28 15 2" xfId="1676"/>
    <cellStyle name="Normal 28 15 2 2" xfId="7884"/>
    <cellStyle name="Normal 28 15 2 2 2" xfId="7885"/>
    <cellStyle name="Normal 28 15 2 3" xfId="7886"/>
    <cellStyle name="Normal 28 15 2 4" xfId="7887"/>
    <cellStyle name="Normal 28 15 3" xfId="7888"/>
    <cellStyle name="Normal 28 15 3 2" xfId="7889"/>
    <cellStyle name="Normal 28 15 3 2 2" xfId="7890"/>
    <cellStyle name="Normal 28 15 3 3" xfId="7891"/>
    <cellStyle name="Normal 28 15 3 3 2" xfId="7892"/>
    <cellStyle name="Normal 28 15 3 4" xfId="7893"/>
    <cellStyle name="Normal 28 15 4" xfId="7894"/>
    <cellStyle name="Normal 28 15 4 2" xfId="7895"/>
    <cellStyle name="Normal 28 15 5" xfId="7896"/>
    <cellStyle name="Normal 28 15 6" xfId="7897"/>
    <cellStyle name="Normal 28 15 6 2" xfId="7898"/>
    <cellStyle name="Normal 28 15 7" xfId="7899"/>
    <cellStyle name="Normal 28 16" xfId="516"/>
    <cellStyle name="Normal 28 16 2" xfId="1677"/>
    <cellStyle name="Normal 28 16 2 2" xfId="7900"/>
    <cellStyle name="Normal 28 16 2 2 2" xfId="7901"/>
    <cellStyle name="Normal 28 16 2 3" xfId="7902"/>
    <cellStyle name="Normal 28 16 2 4" xfId="7903"/>
    <cellStyle name="Normal 28 16 3" xfId="7904"/>
    <cellStyle name="Normal 28 16 3 2" xfId="7905"/>
    <cellStyle name="Normal 28 16 3 2 2" xfId="7906"/>
    <cellStyle name="Normal 28 16 3 3" xfId="7907"/>
    <cellStyle name="Normal 28 16 3 3 2" xfId="7908"/>
    <cellStyle name="Normal 28 16 3 4" xfId="7909"/>
    <cellStyle name="Normal 28 16 4" xfId="7910"/>
    <cellStyle name="Normal 28 16 4 2" xfId="7911"/>
    <cellStyle name="Normal 28 16 5" xfId="7912"/>
    <cellStyle name="Normal 28 16 6" xfId="7913"/>
    <cellStyle name="Normal 28 16 6 2" xfId="7914"/>
    <cellStyle name="Normal 28 16 7" xfId="7915"/>
    <cellStyle name="Normal 28 17" xfId="517"/>
    <cellStyle name="Normal 28 17 2" xfId="1678"/>
    <cellStyle name="Normal 28 17 2 2" xfId="7916"/>
    <cellStyle name="Normal 28 17 2 2 2" xfId="7917"/>
    <cellStyle name="Normal 28 17 2 3" xfId="7918"/>
    <cellStyle name="Normal 28 17 2 4" xfId="7919"/>
    <cellStyle name="Normal 28 17 3" xfId="7920"/>
    <cellStyle name="Normal 28 17 3 2" xfId="7921"/>
    <cellStyle name="Normal 28 17 3 2 2" xfId="7922"/>
    <cellStyle name="Normal 28 17 3 3" xfId="7923"/>
    <cellStyle name="Normal 28 17 3 3 2" xfId="7924"/>
    <cellStyle name="Normal 28 17 3 4" xfId="7925"/>
    <cellStyle name="Normal 28 17 4" xfId="7926"/>
    <cellStyle name="Normal 28 17 4 2" xfId="7927"/>
    <cellStyle name="Normal 28 17 5" xfId="7928"/>
    <cellStyle name="Normal 28 17 6" xfId="7929"/>
    <cellStyle name="Normal 28 17 6 2" xfId="7930"/>
    <cellStyle name="Normal 28 17 7" xfId="7931"/>
    <cellStyle name="Normal 28 18" xfId="518"/>
    <cellStyle name="Normal 28 18 2" xfId="1679"/>
    <cellStyle name="Normal 28 18 2 2" xfId="7932"/>
    <cellStyle name="Normal 28 18 2 2 2" xfId="7933"/>
    <cellStyle name="Normal 28 18 2 3" xfId="7934"/>
    <cellStyle name="Normal 28 18 2 4" xfId="7935"/>
    <cellStyle name="Normal 28 18 3" xfId="7936"/>
    <cellStyle name="Normal 28 18 3 2" xfId="7937"/>
    <cellStyle name="Normal 28 18 3 2 2" xfId="7938"/>
    <cellStyle name="Normal 28 18 3 3" xfId="7939"/>
    <cellStyle name="Normal 28 18 3 3 2" xfId="7940"/>
    <cellStyle name="Normal 28 18 3 4" xfId="7941"/>
    <cellStyle name="Normal 28 18 4" xfId="7942"/>
    <cellStyle name="Normal 28 18 4 2" xfId="7943"/>
    <cellStyle name="Normal 28 18 5" xfId="7944"/>
    <cellStyle name="Normal 28 18 6" xfId="7945"/>
    <cellStyle name="Normal 28 18 6 2" xfId="7946"/>
    <cellStyle name="Normal 28 18 7" xfId="7947"/>
    <cellStyle name="Normal 28 19" xfId="519"/>
    <cellStyle name="Normal 28 19 2" xfId="1680"/>
    <cellStyle name="Normal 28 19 2 2" xfId="7948"/>
    <cellStyle name="Normal 28 19 2 2 2" xfId="7949"/>
    <cellStyle name="Normal 28 19 2 3" xfId="7950"/>
    <cellStyle name="Normal 28 19 2 4" xfId="7951"/>
    <cellStyle name="Normal 28 19 3" xfId="7952"/>
    <cellStyle name="Normal 28 19 3 2" xfId="7953"/>
    <cellStyle name="Normal 28 19 3 2 2" xfId="7954"/>
    <cellStyle name="Normal 28 19 3 3" xfId="7955"/>
    <cellStyle name="Normal 28 19 3 3 2" xfId="7956"/>
    <cellStyle name="Normal 28 19 3 4" xfId="7957"/>
    <cellStyle name="Normal 28 19 4" xfId="7958"/>
    <cellStyle name="Normal 28 19 4 2" xfId="7959"/>
    <cellStyle name="Normal 28 19 5" xfId="7960"/>
    <cellStyle name="Normal 28 19 6" xfId="7961"/>
    <cellStyle name="Normal 28 19 6 2" xfId="7962"/>
    <cellStyle name="Normal 28 19 7" xfId="7963"/>
    <cellStyle name="Normal 28 2" xfId="520"/>
    <cellStyle name="Normal 28 2 2" xfId="1681"/>
    <cellStyle name="Normal 28 2 2 2" xfId="7964"/>
    <cellStyle name="Normal 28 2 2 2 2" xfId="7965"/>
    <cellStyle name="Normal 28 2 2 3" xfId="7966"/>
    <cellStyle name="Normal 28 2 2 4" xfId="7967"/>
    <cellStyle name="Normal 28 2 3" xfId="7968"/>
    <cellStyle name="Normal 28 2 3 2" xfId="7969"/>
    <cellStyle name="Normal 28 2 3 2 2" xfId="7970"/>
    <cellStyle name="Normal 28 2 3 3" xfId="7971"/>
    <cellStyle name="Normal 28 2 3 3 2" xfId="7972"/>
    <cellStyle name="Normal 28 2 3 4" xfId="7973"/>
    <cellStyle name="Normal 28 2 4" xfId="7974"/>
    <cellStyle name="Normal 28 2 4 2" xfId="7975"/>
    <cellStyle name="Normal 28 2 5" xfId="7976"/>
    <cellStyle name="Normal 28 2 6" xfId="7977"/>
    <cellStyle name="Normal 28 2 6 2" xfId="7978"/>
    <cellStyle name="Normal 28 2 7" xfId="7979"/>
    <cellStyle name="Normal 28 20" xfId="521"/>
    <cellStyle name="Normal 28 20 2" xfId="1682"/>
    <cellStyle name="Normal 28 20 2 2" xfId="7980"/>
    <cellStyle name="Normal 28 20 2 2 2" xfId="7981"/>
    <cellStyle name="Normal 28 20 2 3" xfId="7982"/>
    <cellStyle name="Normal 28 20 2 4" xfId="7983"/>
    <cellStyle name="Normal 28 20 3" xfId="7984"/>
    <cellStyle name="Normal 28 20 3 2" xfId="7985"/>
    <cellStyle name="Normal 28 20 3 2 2" xfId="7986"/>
    <cellStyle name="Normal 28 20 3 3" xfId="7987"/>
    <cellStyle name="Normal 28 20 3 3 2" xfId="7988"/>
    <cellStyle name="Normal 28 20 3 4" xfId="7989"/>
    <cellStyle name="Normal 28 20 4" xfId="7990"/>
    <cellStyle name="Normal 28 20 4 2" xfId="7991"/>
    <cellStyle name="Normal 28 20 5" xfId="7992"/>
    <cellStyle name="Normal 28 20 6" xfId="7993"/>
    <cellStyle name="Normal 28 20 6 2" xfId="7994"/>
    <cellStyle name="Normal 28 20 7" xfId="7995"/>
    <cellStyle name="Normal 28 21" xfId="522"/>
    <cellStyle name="Normal 28 21 2" xfId="1683"/>
    <cellStyle name="Normal 28 21 2 2" xfId="7996"/>
    <cellStyle name="Normal 28 21 2 2 2" xfId="7997"/>
    <cellStyle name="Normal 28 21 2 3" xfId="7998"/>
    <cellStyle name="Normal 28 21 2 4" xfId="7999"/>
    <cellStyle name="Normal 28 21 3" xfId="8000"/>
    <cellStyle name="Normal 28 21 3 2" xfId="8001"/>
    <cellStyle name="Normal 28 21 3 2 2" xfId="8002"/>
    <cellStyle name="Normal 28 21 3 3" xfId="8003"/>
    <cellStyle name="Normal 28 21 3 3 2" xfId="8004"/>
    <cellStyle name="Normal 28 21 3 4" xfId="8005"/>
    <cellStyle name="Normal 28 21 4" xfId="8006"/>
    <cellStyle name="Normal 28 21 4 2" xfId="8007"/>
    <cellStyle name="Normal 28 21 5" xfId="8008"/>
    <cellStyle name="Normal 28 21 6" xfId="8009"/>
    <cellStyle name="Normal 28 21 6 2" xfId="8010"/>
    <cellStyle name="Normal 28 21 7" xfId="8011"/>
    <cellStyle name="Normal 28 22" xfId="523"/>
    <cellStyle name="Normal 28 22 2" xfId="1684"/>
    <cellStyle name="Normal 28 22 2 2" xfId="8012"/>
    <cellStyle name="Normal 28 22 2 2 2" xfId="8013"/>
    <cellStyle name="Normal 28 22 2 3" xfId="8014"/>
    <cellStyle name="Normal 28 22 2 4" xfId="8015"/>
    <cellStyle name="Normal 28 22 3" xfId="8016"/>
    <cellStyle name="Normal 28 22 3 2" xfId="8017"/>
    <cellStyle name="Normal 28 22 3 2 2" xfId="8018"/>
    <cellStyle name="Normal 28 22 3 3" xfId="8019"/>
    <cellStyle name="Normal 28 22 3 3 2" xfId="8020"/>
    <cellStyle name="Normal 28 22 3 4" xfId="8021"/>
    <cellStyle name="Normal 28 22 4" xfId="8022"/>
    <cellStyle name="Normal 28 22 4 2" xfId="8023"/>
    <cellStyle name="Normal 28 22 5" xfId="8024"/>
    <cellStyle name="Normal 28 22 6" xfId="8025"/>
    <cellStyle name="Normal 28 22 6 2" xfId="8026"/>
    <cellStyle name="Normal 28 22 7" xfId="8027"/>
    <cellStyle name="Normal 28 23" xfId="524"/>
    <cellStyle name="Normal 28 23 2" xfId="1685"/>
    <cellStyle name="Normal 28 23 2 2" xfId="8028"/>
    <cellStyle name="Normal 28 23 2 2 2" xfId="8029"/>
    <cellStyle name="Normal 28 23 2 3" xfId="8030"/>
    <cellStyle name="Normal 28 23 2 4" xfId="8031"/>
    <cellStyle name="Normal 28 23 3" xfId="8032"/>
    <cellStyle name="Normal 28 23 3 2" xfId="8033"/>
    <cellStyle name="Normal 28 23 3 2 2" xfId="8034"/>
    <cellStyle name="Normal 28 23 3 3" xfId="8035"/>
    <cellStyle name="Normal 28 23 3 3 2" xfId="8036"/>
    <cellStyle name="Normal 28 23 3 4" xfId="8037"/>
    <cellStyle name="Normal 28 23 4" xfId="8038"/>
    <cellStyle name="Normal 28 23 4 2" xfId="8039"/>
    <cellStyle name="Normal 28 23 5" xfId="8040"/>
    <cellStyle name="Normal 28 23 6" xfId="8041"/>
    <cellStyle name="Normal 28 23 6 2" xfId="8042"/>
    <cellStyle name="Normal 28 23 7" xfId="8043"/>
    <cellStyle name="Normal 28 24" xfId="525"/>
    <cellStyle name="Normal 28 24 2" xfId="1686"/>
    <cellStyle name="Normal 28 24 2 2" xfId="8044"/>
    <cellStyle name="Normal 28 24 2 2 2" xfId="8045"/>
    <cellStyle name="Normal 28 24 2 3" xfId="8046"/>
    <cellStyle name="Normal 28 24 2 4" xfId="8047"/>
    <cellStyle name="Normal 28 24 3" xfId="8048"/>
    <cellStyle name="Normal 28 24 3 2" xfId="8049"/>
    <cellStyle name="Normal 28 24 3 2 2" xfId="8050"/>
    <cellStyle name="Normal 28 24 3 3" xfId="8051"/>
    <cellStyle name="Normal 28 24 3 3 2" xfId="8052"/>
    <cellStyle name="Normal 28 24 3 4" xfId="8053"/>
    <cellStyle name="Normal 28 24 4" xfId="8054"/>
    <cellStyle name="Normal 28 24 4 2" xfId="8055"/>
    <cellStyle name="Normal 28 24 5" xfId="8056"/>
    <cellStyle name="Normal 28 24 6" xfId="8057"/>
    <cellStyle name="Normal 28 24 6 2" xfId="8058"/>
    <cellStyle name="Normal 28 24 7" xfId="8059"/>
    <cellStyle name="Normal 28 25" xfId="526"/>
    <cellStyle name="Normal 28 25 2" xfId="2222"/>
    <cellStyle name="Normal 28 25 2 2" xfId="8060"/>
    <cellStyle name="Normal 28 25 2 2 2" xfId="8061"/>
    <cellStyle name="Normal 28 25 2 3" xfId="8062"/>
    <cellStyle name="Normal 28 25 2 4" xfId="8063"/>
    <cellStyle name="Normal 28 25 3" xfId="8064"/>
    <cellStyle name="Normal 28 25 3 2" xfId="8065"/>
    <cellStyle name="Normal 28 25 3 2 2" xfId="8066"/>
    <cellStyle name="Normal 28 25 3 3" xfId="8067"/>
    <cellStyle name="Normal 28 25 3 3 2" xfId="8068"/>
    <cellStyle name="Normal 28 25 3 4" xfId="8069"/>
    <cellStyle name="Normal 28 25 4" xfId="8070"/>
    <cellStyle name="Normal 28 25 4 2" xfId="8071"/>
    <cellStyle name="Normal 28 25 5" xfId="8072"/>
    <cellStyle name="Normal 28 25 6" xfId="8073"/>
    <cellStyle name="Normal 28 25 6 2" xfId="8074"/>
    <cellStyle name="Normal 28 25 7" xfId="8075"/>
    <cellStyle name="Normal 28 26" xfId="527"/>
    <cellStyle name="Normal 28 26 2" xfId="2221"/>
    <cellStyle name="Normal 28 26 2 2" xfId="8076"/>
    <cellStyle name="Normal 28 26 2 2 2" xfId="8077"/>
    <cellStyle name="Normal 28 26 2 3" xfId="8078"/>
    <cellStyle name="Normal 28 26 2 4" xfId="8079"/>
    <cellStyle name="Normal 28 26 3" xfId="8080"/>
    <cellStyle name="Normal 28 26 3 2" xfId="8081"/>
    <cellStyle name="Normal 28 26 3 2 2" xfId="8082"/>
    <cellStyle name="Normal 28 26 3 3" xfId="8083"/>
    <cellStyle name="Normal 28 26 3 3 2" xfId="8084"/>
    <cellStyle name="Normal 28 26 3 4" xfId="8085"/>
    <cellStyle name="Normal 28 26 4" xfId="8086"/>
    <cellStyle name="Normal 28 26 4 2" xfId="8087"/>
    <cellStyle name="Normal 28 26 5" xfId="8088"/>
    <cellStyle name="Normal 28 26 6" xfId="8089"/>
    <cellStyle name="Normal 28 26 6 2" xfId="8090"/>
    <cellStyle name="Normal 28 26 7" xfId="8091"/>
    <cellStyle name="Normal 28 27" xfId="528"/>
    <cellStyle name="Normal 28 27 2" xfId="2220"/>
    <cellStyle name="Normal 28 27 2 2" xfId="8092"/>
    <cellStyle name="Normal 28 27 2 2 2" xfId="8093"/>
    <cellStyle name="Normal 28 27 2 3" xfId="8094"/>
    <cellStyle name="Normal 28 27 2 4" xfId="8095"/>
    <cellStyle name="Normal 28 27 3" xfId="8096"/>
    <cellStyle name="Normal 28 27 3 2" xfId="8097"/>
    <cellStyle name="Normal 28 27 3 2 2" xfId="8098"/>
    <cellStyle name="Normal 28 27 3 3" xfId="8099"/>
    <cellStyle name="Normal 28 27 3 3 2" xfId="8100"/>
    <cellStyle name="Normal 28 27 3 4" xfId="8101"/>
    <cellStyle name="Normal 28 27 4" xfId="8102"/>
    <cellStyle name="Normal 28 27 4 2" xfId="8103"/>
    <cellStyle name="Normal 28 27 5" xfId="8104"/>
    <cellStyle name="Normal 28 27 6" xfId="8105"/>
    <cellStyle name="Normal 28 27 6 2" xfId="8106"/>
    <cellStyle name="Normal 28 27 7" xfId="8107"/>
    <cellStyle name="Normal 28 28" xfId="529"/>
    <cellStyle name="Normal 28 28 2" xfId="2219"/>
    <cellStyle name="Normal 28 28 2 2" xfId="8108"/>
    <cellStyle name="Normal 28 28 2 2 2" xfId="8109"/>
    <cellStyle name="Normal 28 28 2 3" xfId="8110"/>
    <cellStyle name="Normal 28 28 2 4" xfId="8111"/>
    <cellStyle name="Normal 28 28 3" xfId="8112"/>
    <cellStyle name="Normal 28 28 3 2" xfId="8113"/>
    <cellStyle name="Normal 28 28 3 2 2" xfId="8114"/>
    <cellStyle name="Normal 28 28 3 3" xfId="8115"/>
    <cellStyle name="Normal 28 28 3 3 2" xfId="8116"/>
    <cellStyle name="Normal 28 28 3 4" xfId="8117"/>
    <cellStyle name="Normal 28 28 4" xfId="8118"/>
    <cellStyle name="Normal 28 28 4 2" xfId="8119"/>
    <cellStyle name="Normal 28 28 5" xfId="8120"/>
    <cellStyle name="Normal 28 28 6" xfId="8121"/>
    <cellStyle name="Normal 28 28 6 2" xfId="8122"/>
    <cellStyle name="Normal 28 28 7" xfId="8123"/>
    <cellStyle name="Normal 28 29" xfId="530"/>
    <cellStyle name="Normal 28 29 2" xfId="2218"/>
    <cellStyle name="Normal 28 29 2 2" xfId="8124"/>
    <cellStyle name="Normal 28 29 2 2 2" xfId="8125"/>
    <cellStyle name="Normal 28 29 2 3" xfId="8126"/>
    <cellStyle name="Normal 28 29 2 4" xfId="8127"/>
    <cellStyle name="Normal 28 29 3" xfId="8128"/>
    <cellStyle name="Normal 28 29 3 2" xfId="8129"/>
    <cellStyle name="Normal 28 29 3 2 2" xfId="8130"/>
    <cellStyle name="Normal 28 29 3 3" xfId="8131"/>
    <cellStyle name="Normal 28 29 3 3 2" xfId="8132"/>
    <cellStyle name="Normal 28 29 3 4" xfId="8133"/>
    <cellStyle name="Normal 28 29 4" xfId="8134"/>
    <cellStyle name="Normal 28 29 4 2" xfId="8135"/>
    <cellStyle name="Normal 28 29 5" xfId="8136"/>
    <cellStyle name="Normal 28 29 6" xfId="8137"/>
    <cellStyle name="Normal 28 29 6 2" xfId="8138"/>
    <cellStyle name="Normal 28 29 7" xfId="8139"/>
    <cellStyle name="Normal 28 3" xfId="531"/>
    <cellStyle name="Normal 28 3 2" xfId="1687"/>
    <cellStyle name="Normal 28 3 2 2" xfId="8140"/>
    <cellStyle name="Normal 28 3 2 2 2" xfId="8141"/>
    <cellStyle name="Normal 28 3 2 3" xfId="8142"/>
    <cellStyle name="Normal 28 3 2 4" xfId="8143"/>
    <cellStyle name="Normal 28 3 3" xfId="8144"/>
    <cellStyle name="Normal 28 3 3 2" xfId="8145"/>
    <cellStyle name="Normal 28 3 3 2 2" xfId="8146"/>
    <cellStyle name="Normal 28 3 3 3" xfId="8147"/>
    <cellStyle name="Normal 28 3 3 3 2" xfId="8148"/>
    <cellStyle name="Normal 28 3 3 4" xfId="8149"/>
    <cellStyle name="Normal 28 3 4" xfId="8150"/>
    <cellStyle name="Normal 28 3 4 2" xfId="8151"/>
    <cellStyle name="Normal 28 3 5" xfId="8152"/>
    <cellStyle name="Normal 28 3 6" xfId="8153"/>
    <cellStyle name="Normal 28 3 6 2" xfId="8154"/>
    <cellStyle name="Normal 28 3 7" xfId="8155"/>
    <cellStyle name="Normal 28 30" xfId="532"/>
    <cellStyle name="Normal 28 30 2" xfId="2217"/>
    <cellStyle name="Normal 28 30 2 2" xfId="8156"/>
    <cellStyle name="Normal 28 30 2 2 2" xfId="8157"/>
    <cellStyle name="Normal 28 30 2 3" xfId="8158"/>
    <cellStyle name="Normal 28 30 2 4" xfId="8159"/>
    <cellStyle name="Normal 28 30 3" xfId="8160"/>
    <cellStyle name="Normal 28 30 3 2" xfId="8161"/>
    <cellStyle name="Normal 28 30 3 2 2" xfId="8162"/>
    <cellStyle name="Normal 28 30 3 3" xfId="8163"/>
    <cellStyle name="Normal 28 30 3 3 2" xfId="8164"/>
    <cellStyle name="Normal 28 30 3 4" xfId="8165"/>
    <cellStyle name="Normal 28 30 4" xfId="8166"/>
    <cellStyle name="Normal 28 30 4 2" xfId="8167"/>
    <cellStyle name="Normal 28 30 5" xfId="8168"/>
    <cellStyle name="Normal 28 30 6" xfId="8169"/>
    <cellStyle name="Normal 28 30 6 2" xfId="8170"/>
    <cellStyle name="Normal 28 30 7" xfId="8171"/>
    <cellStyle name="Normal 28 31" xfId="533"/>
    <cellStyle name="Normal 28 31 2" xfId="2216"/>
    <cellStyle name="Normal 28 31 2 2" xfId="8172"/>
    <cellStyle name="Normal 28 31 2 2 2" xfId="8173"/>
    <cellStyle name="Normal 28 31 2 3" xfId="8174"/>
    <cellStyle name="Normal 28 31 2 4" xfId="8175"/>
    <cellStyle name="Normal 28 31 3" xfId="8176"/>
    <cellStyle name="Normal 28 31 3 2" xfId="8177"/>
    <cellStyle name="Normal 28 31 3 2 2" xfId="8178"/>
    <cellStyle name="Normal 28 31 3 3" xfId="8179"/>
    <cellStyle name="Normal 28 31 3 3 2" xfId="8180"/>
    <cellStyle name="Normal 28 31 3 4" xfId="8181"/>
    <cellStyle name="Normal 28 31 4" xfId="8182"/>
    <cellStyle name="Normal 28 31 4 2" xfId="8183"/>
    <cellStyle name="Normal 28 31 5" xfId="8184"/>
    <cellStyle name="Normal 28 31 6" xfId="8185"/>
    <cellStyle name="Normal 28 31 6 2" xfId="8186"/>
    <cellStyle name="Normal 28 31 7" xfId="8187"/>
    <cellStyle name="Normal 28 32" xfId="534"/>
    <cellStyle name="Normal 28 32 2" xfId="2215"/>
    <cellStyle name="Normal 28 32 2 2" xfId="8188"/>
    <cellStyle name="Normal 28 32 2 2 2" xfId="8189"/>
    <cellStyle name="Normal 28 32 2 3" xfId="8190"/>
    <cellStyle name="Normal 28 32 2 4" xfId="8191"/>
    <cellStyle name="Normal 28 32 3" xfId="8192"/>
    <cellStyle name="Normal 28 32 3 2" xfId="8193"/>
    <cellStyle name="Normal 28 32 3 2 2" xfId="8194"/>
    <cellStyle name="Normal 28 32 3 3" xfId="8195"/>
    <cellStyle name="Normal 28 32 3 3 2" xfId="8196"/>
    <cellStyle name="Normal 28 32 3 4" xfId="8197"/>
    <cellStyle name="Normal 28 32 4" xfId="8198"/>
    <cellStyle name="Normal 28 32 4 2" xfId="8199"/>
    <cellStyle name="Normal 28 32 5" xfId="8200"/>
    <cellStyle name="Normal 28 32 6" xfId="8201"/>
    <cellStyle name="Normal 28 32 6 2" xfId="8202"/>
    <cellStyle name="Normal 28 32 7" xfId="8203"/>
    <cellStyle name="Normal 28 33" xfId="535"/>
    <cellStyle name="Normal 28 33 2" xfId="2214"/>
    <cellStyle name="Normal 28 33 2 2" xfId="8204"/>
    <cellStyle name="Normal 28 33 2 2 2" xfId="8205"/>
    <cellStyle name="Normal 28 33 2 3" xfId="8206"/>
    <cellStyle name="Normal 28 33 2 4" xfId="8207"/>
    <cellStyle name="Normal 28 33 3" xfId="8208"/>
    <cellStyle name="Normal 28 33 3 2" xfId="8209"/>
    <cellStyle name="Normal 28 33 3 2 2" xfId="8210"/>
    <cellStyle name="Normal 28 33 3 3" xfId="8211"/>
    <cellStyle name="Normal 28 33 3 3 2" xfId="8212"/>
    <cellStyle name="Normal 28 33 3 4" xfId="8213"/>
    <cellStyle name="Normal 28 33 4" xfId="8214"/>
    <cellStyle name="Normal 28 33 4 2" xfId="8215"/>
    <cellStyle name="Normal 28 33 5" xfId="8216"/>
    <cellStyle name="Normal 28 33 6" xfId="8217"/>
    <cellStyle name="Normal 28 33 6 2" xfId="8218"/>
    <cellStyle name="Normal 28 33 7" xfId="8219"/>
    <cellStyle name="Normal 28 34" xfId="536"/>
    <cellStyle name="Normal 28 34 2" xfId="2213"/>
    <cellStyle name="Normal 28 34 2 2" xfId="8220"/>
    <cellStyle name="Normal 28 34 2 2 2" xfId="8221"/>
    <cellStyle name="Normal 28 34 2 3" xfId="8222"/>
    <cellStyle name="Normal 28 34 2 4" xfId="8223"/>
    <cellStyle name="Normal 28 34 3" xfId="8224"/>
    <cellStyle name="Normal 28 34 3 2" xfId="8225"/>
    <cellStyle name="Normal 28 34 3 2 2" xfId="8226"/>
    <cellStyle name="Normal 28 34 3 3" xfId="8227"/>
    <cellStyle name="Normal 28 34 3 3 2" xfId="8228"/>
    <cellStyle name="Normal 28 34 3 4" xfId="8229"/>
    <cellStyle name="Normal 28 34 4" xfId="8230"/>
    <cellStyle name="Normal 28 34 4 2" xfId="8231"/>
    <cellStyle name="Normal 28 34 5" xfId="8232"/>
    <cellStyle name="Normal 28 34 6" xfId="8233"/>
    <cellStyle name="Normal 28 34 6 2" xfId="8234"/>
    <cellStyle name="Normal 28 34 7" xfId="8235"/>
    <cellStyle name="Normal 28 35" xfId="1670"/>
    <cellStyle name="Normal 28 35 2" xfId="8236"/>
    <cellStyle name="Normal 28 35 2 2" xfId="8237"/>
    <cellStyle name="Normal 28 35 3" xfId="8238"/>
    <cellStyle name="Normal 28 35 4" xfId="8239"/>
    <cellStyle name="Normal 28 36" xfId="8240"/>
    <cellStyle name="Normal 28 36 2" xfId="8241"/>
    <cellStyle name="Normal 28 36 2 2" xfId="8242"/>
    <cellStyle name="Normal 28 36 3" xfId="8243"/>
    <cellStyle name="Normal 28 36 3 2" xfId="8244"/>
    <cellStyle name="Normal 28 36 4" xfId="8245"/>
    <cellStyle name="Normal 28 37" xfId="8246"/>
    <cellStyle name="Normal 28 37 2" xfId="8247"/>
    <cellStyle name="Normal 28 38" xfId="8248"/>
    <cellStyle name="Normal 28 39" xfId="8249"/>
    <cellStyle name="Normal 28 39 2" xfId="8250"/>
    <cellStyle name="Normal 28 4" xfId="537"/>
    <cellStyle name="Normal 28 4 2" xfId="1688"/>
    <cellStyle name="Normal 28 4 2 2" xfId="8251"/>
    <cellStyle name="Normal 28 4 2 2 2" xfId="8252"/>
    <cellStyle name="Normal 28 4 2 3" xfId="8253"/>
    <cellStyle name="Normal 28 4 2 4" xfId="8254"/>
    <cellStyle name="Normal 28 4 3" xfId="8255"/>
    <cellStyle name="Normal 28 4 3 2" xfId="8256"/>
    <cellStyle name="Normal 28 4 3 2 2" xfId="8257"/>
    <cellStyle name="Normal 28 4 3 3" xfId="8258"/>
    <cellStyle name="Normal 28 4 3 3 2" xfId="8259"/>
    <cellStyle name="Normal 28 4 3 4" xfId="8260"/>
    <cellStyle name="Normal 28 4 4" xfId="8261"/>
    <cellStyle name="Normal 28 4 4 2" xfId="8262"/>
    <cellStyle name="Normal 28 4 5" xfId="8263"/>
    <cellStyle name="Normal 28 4 6" xfId="8264"/>
    <cellStyle name="Normal 28 4 6 2" xfId="8265"/>
    <cellStyle name="Normal 28 4 7" xfId="8266"/>
    <cellStyle name="Normal 28 40" xfId="8267"/>
    <cellStyle name="Normal 28 5" xfId="538"/>
    <cellStyle name="Normal 28 5 2" xfId="1689"/>
    <cellStyle name="Normal 28 5 2 2" xfId="8268"/>
    <cellStyle name="Normal 28 5 2 2 2" xfId="8269"/>
    <cellStyle name="Normal 28 5 2 3" xfId="8270"/>
    <cellStyle name="Normal 28 5 2 4" xfId="8271"/>
    <cellStyle name="Normal 28 5 3" xfId="8272"/>
    <cellStyle name="Normal 28 5 3 2" xfId="8273"/>
    <cellStyle name="Normal 28 5 3 2 2" xfId="8274"/>
    <cellStyle name="Normal 28 5 3 3" xfId="8275"/>
    <cellStyle name="Normal 28 5 3 3 2" xfId="8276"/>
    <cellStyle name="Normal 28 5 3 4" xfId="8277"/>
    <cellStyle name="Normal 28 5 4" xfId="8278"/>
    <cellStyle name="Normal 28 5 4 2" xfId="8279"/>
    <cellStyle name="Normal 28 5 5" xfId="8280"/>
    <cellStyle name="Normal 28 5 6" xfId="8281"/>
    <cellStyle name="Normal 28 5 6 2" xfId="8282"/>
    <cellStyle name="Normal 28 5 7" xfId="8283"/>
    <cellStyle name="Normal 28 6" xfId="539"/>
    <cellStyle name="Normal 28 6 2" xfId="1690"/>
    <cellStyle name="Normal 28 6 2 2" xfId="8284"/>
    <cellStyle name="Normal 28 6 2 2 2" xfId="8285"/>
    <cellStyle name="Normal 28 6 2 3" xfId="8286"/>
    <cellStyle name="Normal 28 6 2 4" xfId="8287"/>
    <cellStyle name="Normal 28 6 3" xfId="8288"/>
    <cellStyle name="Normal 28 6 3 2" xfId="8289"/>
    <cellStyle name="Normal 28 6 3 2 2" xfId="8290"/>
    <cellStyle name="Normal 28 6 3 3" xfId="8291"/>
    <cellStyle name="Normal 28 6 3 3 2" xfId="8292"/>
    <cellStyle name="Normal 28 6 3 4" xfId="8293"/>
    <cellStyle name="Normal 28 6 4" xfId="8294"/>
    <cellStyle name="Normal 28 6 4 2" xfId="8295"/>
    <cellStyle name="Normal 28 6 5" xfId="8296"/>
    <cellStyle name="Normal 28 6 6" xfId="8297"/>
    <cellStyle name="Normal 28 6 6 2" xfId="8298"/>
    <cellStyle name="Normal 28 6 7" xfId="8299"/>
    <cellStyle name="Normal 28 7" xfId="540"/>
    <cellStyle name="Normal 28 7 2" xfId="1691"/>
    <cellStyle name="Normal 28 7 2 2" xfId="8300"/>
    <cellStyle name="Normal 28 7 2 2 2" xfId="8301"/>
    <cellStyle name="Normal 28 7 2 3" xfId="8302"/>
    <cellStyle name="Normal 28 7 2 4" xfId="8303"/>
    <cellStyle name="Normal 28 7 3" xfId="8304"/>
    <cellStyle name="Normal 28 7 3 2" xfId="8305"/>
    <cellStyle name="Normal 28 7 3 2 2" xfId="8306"/>
    <cellStyle name="Normal 28 7 3 3" xfId="8307"/>
    <cellStyle name="Normal 28 7 3 3 2" xfId="8308"/>
    <cellStyle name="Normal 28 7 3 4" xfId="8309"/>
    <cellStyle name="Normal 28 7 4" xfId="8310"/>
    <cellStyle name="Normal 28 7 4 2" xfId="8311"/>
    <cellStyle name="Normal 28 7 5" xfId="8312"/>
    <cellStyle name="Normal 28 7 6" xfId="8313"/>
    <cellStyle name="Normal 28 7 6 2" xfId="8314"/>
    <cellStyle name="Normal 28 7 7" xfId="8315"/>
    <cellStyle name="Normal 28 8" xfId="541"/>
    <cellStyle name="Normal 28 8 2" xfId="1692"/>
    <cellStyle name="Normal 28 8 2 2" xfId="8316"/>
    <cellStyle name="Normal 28 8 2 2 2" xfId="8317"/>
    <cellStyle name="Normal 28 8 2 3" xfId="8318"/>
    <cellStyle name="Normal 28 8 2 4" xfId="8319"/>
    <cellStyle name="Normal 28 8 3" xfId="8320"/>
    <cellStyle name="Normal 28 8 3 2" xfId="8321"/>
    <cellStyle name="Normal 28 8 3 2 2" xfId="8322"/>
    <cellStyle name="Normal 28 8 3 3" xfId="8323"/>
    <cellStyle name="Normal 28 8 3 3 2" xfId="8324"/>
    <cellStyle name="Normal 28 8 3 4" xfId="8325"/>
    <cellStyle name="Normal 28 8 4" xfId="8326"/>
    <cellStyle name="Normal 28 8 4 2" xfId="8327"/>
    <cellStyle name="Normal 28 8 5" xfId="8328"/>
    <cellStyle name="Normal 28 8 6" xfId="8329"/>
    <cellStyle name="Normal 28 8 6 2" xfId="8330"/>
    <cellStyle name="Normal 28 8 7" xfId="8331"/>
    <cellStyle name="Normal 28 9" xfId="542"/>
    <cellStyle name="Normal 28 9 2" xfId="1693"/>
    <cellStyle name="Normal 28 9 2 2" xfId="8332"/>
    <cellStyle name="Normal 28 9 2 2 2" xfId="8333"/>
    <cellStyle name="Normal 28 9 2 3" xfId="8334"/>
    <cellStyle name="Normal 28 9 2 4" xfId="8335"/>
    <cellStyle name="Normal 28 9 3" xfId="8336"/>
    <cellStyle name="Normal 28 9 3 2" xfId="8337"/>
    <cellStyle name="Normal 28 9 3 2 2" xfId="8338"/>
    <cellStyle name="Normal 28 9 3 3" xfId="8339"/>
    <cellStyle name="Normal 28 9 3 3 2" xfId="8340"/>
    <cellStyle name="Normal 28 9 3 4" xfId="8341"/>
    <cellStyle name="Normal 28 9 4" xfId="8342"/>
    <cellStyle name="Normal 28 9 4 2" xfId="8343"/>
    <cellStyle name="Normal 28 9 5" xfId="8344"/>
    <cellStyle name="Normal 28 9 6" xfId="8345"/>
    <cellStyle name="Normal 28 9 6 2" xfId="8346"/>
    <cellStyle name="Normal 28 9 7" xfId="8347"/>
    <cellStyle name="Normal 29" xfId="543"/>
    <cellStyle name="Normal 29 10" xfId="544"/>
    <cellStyle name="Normal 29 10 2" xfId="1695"/>
    <cellStyle name="Normal 29 10 2 2" xfId="8348"/>
    <cellStyle name="Normal 29 10 2 2 2" xfId="8349"/>
    <cellStyle name="Normal 29 10 2 3" xfId="8350"/>
    <cellStyle name="Normal 29 10 2 4" xfId="8351"/>
    <cellStyle name="Normal 29 10 3" xfId="8352"/>
    <cellStyle name="Normal 29 10 3 2" xfId="8353"/>
    <cellStyle name="Normal 29 10 3 2 2" xfId="8354"/>
    <cellStyle name="Normal 29 10 3 3" xfId="8355"/>
    <cellStyle name="Normal 29 10 3 3 2" xfId="8356"/>
    <cellStyle name="Normal 29 10 3 4" xfId="8357"/>
    <cellStyle name="Normal 29 10 4" xfId="8358"/>
    <cellStyle name="Normal 29 10 4 2" xfId="8359"/>
    <cellStyle name="Normal 29 10 5" xfId="8360"/>
    <cellStyle name="Normal 29 10 6" xfId="8361"/>
    <cellStyle name="Normal 29 10 6 2" xfId="8362"/>
    <cellStyle name="Normal 29 10 7" xfId="8363"/>
    <cellStyle name="Normal 29 11" xfId="545"/>
    <cellStyle name="Normal 29 11 2" xfId="1696"/>
    <cellStyle name="Normal 29 11 2 2" xfId="8364"/>
    <cellStyle name="Normal 29 11 2 2 2" xfId="8365"/>
    <cellStyle name="Normal 29 11 2 3" xfId="8366"/>
    <cellStyle name="Normal 29 11 2 4" xfId="8367"/>
    <cellStyle name="Normal 29 11 3" xfId="8368"/>
    <cellStyle name="Normal 29 11 3 2" xfId="8369"/>
    <cellStyle name="Normal 29 11 3 2 2" xfId="8370"/>
    <cellStyle name="Normal 29 11 3 3" xfId="8371"/>
    <cellStyle name="Normal 29 11 3 3 2" xfId="8372"/>
    <cellStyle name="Normal 29 11 3 4" xfId="8373"/>
    <cellStyle name="Normal 29 11 4" xfId="8374"/>
    <cellStyle name="Normal 29 11 4 2" xfId="8375"/>
    <cellStyle name="Normal 29 11 5" xfId="8376"/>
    <cellStyle name="Normal 29 11 6" xfId="8377"/>
    <cellStyle name="Normal 29 11 6 2" xfId="8378"/>
    <cellStyle name="Normal 29 11 7" xfId="8379"/>
    <cellStyle name="Normal 29 12" xfId="546"/>
    <cellStyle name="Normal 29 12 2" xfId="1697"/>
    <cellStyle name="Normal 29 12 2 2" xfId="8380"/>
    <cellStyle name="Normal 29 12 2 2 2" xfId="8381"/>
    <cellStyle name="Normal 29 12 2 3" xfId="8382"/>
    <cellStyle name="Normal 29 12 2 4" xfId="8383"/>
    <cellStyle name="Normal 29 12 3" xfId="8384"/>
    <cellStyle name="Normal 29 12 3 2" xfId="8385"/>
    <cellStyle name="Normal 29 12 3 2 2" xfId="8386"/>
    <cellStyle name="Normal 29 12 3 3" xfId="8387"/>
    <cellStyle name="Normal 29 12 3 3 2" xfId="8388"/>
    <cellStyle name="Normal 29 12 3 4" xfId="8389"/>
    <cellStyle name="Normal 29 12 4" xfId="8390"/>
    <cellStyle name="Normal 29 12 4 2" xfId="8391"/>
    <cellStyle name="Normal 29 12 5" xfId="8392"/>
    <cellStyle name="Normal 29 12 6" xfId="8393"/>
    <cellStyle name="Normal 29 12 6 2" xfId="8394"/>
    <cellStyle name="Normal 29 12 7" xfId="8395"/>
    <cellStyle name="Normal 29 13" xfId="547"/>
    <cellStyle name="Normal 29 13 2" xfId="1698"/>
    <cellStyle name="Normal 29 13 2 2" xfId="8396"/>
    <cellStyle name="Normal 29 13 2 2 2" xfId="8397"/>
    <cellStyle name="Normal 29 13 2 3" xfId="8398"/>
    <cellStyle name="Normal 29 13 2 4" xfId="8399"/>
    <cellStyle name="Normal 29 13 3" xfId="8400"/>
    <cellStyle name="Normal 29 13 3 2" xfId="8401"/>
    <cellStyle name="Normal 29 13 3 2 2" xfId="8402"/>
    <cellStyle name="Normal 29 13 3 3" xfId="8403"/>
    <cellStyle name="Normal 29 13 3 3 2" xfId="8404"/>
    <cellStyle name="Normal 29 13 3 4" xfId="8405"/>
    <cellStyle name="Normal 29 13 4" xfId="8406"/>
    <cellStyle name="Normal 29 13 4 2" xfId="8407"/>
    <cellStyle name="Normal 29 13 5" xfId="8408"/>
    <cellStyle name="Normal 29 13 6" xfId="8409"/>
    <cellStyle name="Normal 29 13 6 2" xfId="8410"/>
    <cellStyle name="Normal 29 13 7" xfId="8411"/>
    <cellStyle name="Normal 29 14" xfId="548"/>
    <cellStyle name="Normal 29 14 2" xfId="1699"/>
    <cellStyle name="Normal 29 14 2 2" xfId="8412"/>
    <cellStyle name="Normal 29 14 2 2 2" xfId="8413"/>
    <cellStyle name="Normal 29 14 2 3" xfId="8414"/>
    <cellStyle name="Normal 29 14 2 4" xfId="8415"/>
    <cellStyle name="Normal 29 14 3" xfId="8416"/>
    <cellStyle name="Normal 29 14 3 2" xfId="8417"/>
    <cellStyle name="Normal 29 14 3 2 2" xfId="8418"/>
    <cellStyle name="Normal 29 14 3 3" xfId="8419"/>
    <cellStyle name="Normal 29 14 3 3 2" xfId="8420"/>
    <cellStyle name="Normal 29 14 3 4" xfId="8421"/>
    <cellStyle name="Normal 29 14 4" xfId="8422"/>
    <cellStyle name="Normal 29 14 4 2" xfId="8423"/>
    <cellStyle name="Normal 29 14 5" xfId="8424"/>
    <cellStyle name="Normal 29 14 6" xfId="8425"/>
    <cellStyle name="Normal 29 14 6 2" xfId="8426"/>
    <cellStyle name="Normal 29 14 7" xfId="8427"/>
    <cellStyle name="Normal 29 15" xfId="549"/>
    <cellStyle name="Normal 29 15 2" xfId="1700"/>
    <cellStyle name="Normal 29 15 2 2" xfId="8428"/>
    <cellStyle name="Normal 29 15 2 2 2" xfId="8429"/>
    <cellStyle name="Normal 29 15 2 3" xfId="8430"/>
    <cellStyle name="Normal 29 15 2 4" xfId="8431"/>
    <cellStyle name="Normal 29 15 3" xfId="8432"/>
    <cellStyle name="Normal 29 15 3 2" xfId="8433"/>
    <cellStyle name="Normal 29 15 3 2 2" xfId="8434"/>
    <cellStyle name="Normal 29 15 3 3" xfId="8435"/>
    <cellStyle name="Normal 29 15 3 3 2" xfId="8436"/>
    <cellStyle name="Normal 29 15 3 4" xfId="8437"/>
    <cellStyle name="Normal 29 15 4" xfId="8438"/>
    <cellStyle name="Normal 29 15 4 2" xfId="8439"/>
    <cellStyle name="Normal 29 15 5" xfId="8440"/>
    <cellStyle name="Normal 29 15 6" xfId="8441"/>
    <cellStyle name="Normal 29 15 6 2" xfId="8442"/>
    <cellStyle name="Normal 29 15 7" xfId="8443"/>
    <cellStyle name="Normal 29 16" xfId="550"/>
    <cellStyle name="Normal 29 16 2" xfId="1701"/>
    <cellStyle name="Normal 29 16 2 2" xfId="8444"/>
    <cellStyle name="Normal 29 16 2 2 2" xfId="8445"/>
    <cellStyle name="Normal 29 16 2 3" xfId="8446"/>
    <cellStyle name="Normal 29 16 2 4" xfId="8447"/>
    <cellStyle name="Normal 29 16 3" xfId="8448"/>
    <cellStyle name="Normal 29 16 3 2" xfId="8449"/>
    <cellStyle name="Normal 29 16 3 2 2" xfId="8450"/>
    <cellStyle name="Normal 29 16 3 3" xfId="8451"/>
    <cellStyle name="Normal 29 16 3 3 2" xfId="8452"/>
    <cellStyle name="Normal 29 16 3 4" xfId="8453"/>
    <cellStyle name="Normal 29 16 4" xfId="8454"/>
    <cellStyle name="Normal 29 16 4 2" xfId="8455"/>
    <cellStyle name="Normal 29 16 5" xfId="8456"/>
    <cellStyle name="Normal 29 16 6" xfId="8457"/>
    <cellStyle name="Normal 29 16 6 2" xfId="8458"/>
    <cellStyle name="Normal 29 16 7" xfId="8459"/>
    <cellStyle name="Normal 29 17" xfId="551"/>
    <cellStyle name="Normal 29 17 2" xfId="1702"/>
    <cellStyle name="Normal 29 17 2 2" xfId="8460"/>
    <cellStyle name="Normal 29 17 2 2 2" xfId="8461"/>
    <cellStyle name="Normal 29 17 2 3" xfId="8462"/>
    <cellStyle name="Normal 29 17 2 4" xfId="8463"/>
    <cellStyle name="Normal 29 17 3" xfId="8464"/>
    <cellStyle name="Normal 29 17 3 2" xfId="8465"/>
    <cellStyle name="Normal 29 17 3 2 2" xfId="8466"/>
    <cellStyle name="Normal 29 17 3 3" xfId="8467"/>
    <cellStyle name="Normal 29 17 3 3 2" xfId="8468"/>
    <cellStyle name="Normal 29 17 3 4" xfId="8469"/>
    <cellStyle name="Normal 29 17 4" xfId="8470"/>
    <cellStyle name="Normal 29 17 4 2" xfId="8471"/>
    <cellStyle name="Normal 29 17 5" xfId="8472"/>
    <cellStyle name="Normal 29 17 6" xfId="8473"/>
    <cellStyle name="Normal 29 17 6 2" xfId="8474"/>
    <cellStyle name="Normal 29 17 7" xfId="8475"/>
    <cellStyle name="Normal 29 18" xfId="552"/>
    <cellStyle name="Normal 29 18 2" xfId="1703"/>
    <cellStyle name="Normal 29 18 2 2" xfId="8476"/>
    <cellStyle name="Normal 29 18 2 2 2" xfId="8477"/>
    <cellStyle name="Normal 29 18 2 3" xfId="8478"/>
    <cellStyle name="Normal 29 18 2 4" xfId="8479"/>
    <cellStyle name="Normal 29 18 3" xfId="8480"/>
    <cellStyle name="Normal 29 18 3 2" xfId="8481"/>
    <cellStyle name="Normal 29 18 3 2 2" xfId="8482"/>
    <cellStyle name="Normal 29 18 3 3" xfId="8483"/>
    <cellStyle name="Normal 29 18 3 3 2" xfId="8484"/>
    <cellStyle name="Normal 29 18 3 4" xfId="8485"/>
    <cellStyle name="Normal 29 18 4" xfId="8486"/>
    <cellStyle name="Normal 29 18 4 2" xfId="8487"/>
    <cellStyle name="Normal 29 18 5" xfId="8488"/>
    <cellStyle name="Normal 29 18 6" xfId="8489"/>
    <cellStyle name="Normal 29 18 6 2" xfId="8490"/>
    <cellStyle name="Normal 29 18 7" xfId="8491"/>
    <cellStyle name="Normal 29 19" xfId="553"/>
    <cellStyle name="Normal 29 19 2" xfId="1704"/>
    <cellStyle name="Normal 29 19 2 2" xfId="8492"/>
    <cellStyle name="Normal 29 19 2 2 2" xfId="8493"/>
    <cellStyle name="Normal 29 19 2 3" xfId="8494"/>
    <cellStyle name="Normal 29 19 2 4" xfId="8495"/>
    <cellStyle name="Normal 29 19 3" xfId="8496"/>
    <cellStyle name="Normal 29 19 3 2" xfId="8497"/>
    <cellStyle name="Normal 29 19 3 2 2" xfId="8498"/>
    <cellStyle name="Normal 29 19 3 3" xfId="8499"/>
    <cellStyle name="Normal 29 19 3 3 2" xfId="8500"/>
    <cellStyle name="Normal 29 19 3 4" xfId="8501"/>
    <cellStyle name="Normal 29 19 4" xfId="8502"/>
    <cellStyle name="Normal 29 19 4 2" xfId="8503"/>
    <cellStyle name="Normal 29 19 5" xfId="8504"/>
    <cellStyle name="Normal 29 19 6" xfId="8505"/>
    <cellStyle name="Normal 29 19 6 2" xfId="8506"/>
    <cellStyle name="Normal 29 19 7" xfId="8507"/>
    <cellStyle name="Normal 29 2" xfId="554"/>
    <cellStyle name="Normal 29 2 2" xfId="1705"/>
    <cellStyle name="Normal 29 2 2 2" xfId="8508"/>
    <cellStyle name="Normal 29 2 2 2 2" xfId="8509"/>
    <cellStyle name="Normal 29 2 2 3" xfId="8510"/>
    <cellStyle name="Normal 29 2 2 4" xfId="8511"/>
    <cellStyle name="Normal 29 2 3" xfId="8512"/>
    <cellStyle name="Normal 29 2 3 2" xfId="8513"/>
    <cellStyle name="Normal 29 2 3 2 2" xfId="8514"/>
    <cellStyle name="Normal 29 2 3 3" xfId="8515"/>
    <cellStyle name="Normal 29 2 3 3 2" xfId="8516"/>
    <cellStyle name="Normal 29 2 3 4" xfId="8517"/>
    <cellStyle name="Normal 29 2 4" xfId="8518"/>
    <cellStyle name="Normal 29 2 4 2" xfId="8519"/>
    <cellStyle name="Normal 29 2 5" xfId="8520"/>
    <cellStyle name="Normal 29 2 6" xfId="8521"/>
    <cellStyle name="Normal 29 2 6 2" xfId="8522"/>
    <cellStyle name="Normal 29 2 7" xfId="8523"/>
    <cellStyle name="Normal 29 20" xfId="555"/>
    <cellStyle name="Normal 29 20 2" xfId="1706"/>
    <cellStyle name="Normal 29 20 2 2" xfId="8524"/>
    <cellStyle name="Normal 29 20 2 2 2" xfId="8525"/>
    <cellStyle name="Normal 29 20 2 3" xfId="8526"/>
    <cellStyle name="Normal 29 20 2 4" xfId="8527"/>
    <cellStyle name="Normal 29 20 3" xfId="8528"/>
    <cellStyle name="Normal 29 20 3 2" xfId="8529"/>
    <cellStyle name="Normal 29 20 3 2 2" xfId="8530"/>
    <cellStyle name="Normal 29 20 3 3" xfId="8531"/>
    <cellStyle name="Normal 29 20 3 3 2" xfId="8532"/>
    <cellStyle name="Normal 29 20 3 4" xfId="8533"/>
    <cellStyle name="Normal 29 20 4" xfId="8534"/>
    <cellStyle name="Normal 29 20 4 2" xfId="8535"/>
    <cellStyle name="Normal 29 20 5" xfId="8536"/>
    <cellStyle name="Normal 29 20 6" xfId="8537"/>
    <cellStyle name="Normal 29 20 6 2" xfId="8538"/>
    <cellStyle name="Normal 29 20 7" xfId="8539"/>
    <cellStyle name="Normal 29 21" xfId="556"/>
    <cellStyle name="Normal 29 21 2" xfId="1707"/>
    <cellStyle name="Normal 29 21 2 2" xfId="8540"/>
    <cellStyle name="Normal 29 21 2 2 2" xfId="8541"/>
    <cellStyle name="Normal 29 21 2 3" xfId="8542"/>
    <cellStyle name="Normal 29 21 2 4" xfId="8543"/>
    <cellStyle name="Normal 29 21 3" xfId="8544"/>
    <cellStyle name="Normal 29 21 3 2" xfId="8545"/>
    <cellStyle name="Normal 29 21 3 2 2" xfId="8546"/>
    <cellStyle name="Normal 29 21 3 3" xfId="8547"/>
    <cellStyle name="Normal 29 21 3 3 2" xfId="8548"/>
    <cellStyle name="Normal 29 21 3 4" xfId="8549"/>
    <cellStyle name="Normal 29 21 4" xfId="8550"/>
    <cellStyle name="Normal 29 21 4 2" xfId="8551"/>
    <cellStyle name="Normal 29 21 5" xfId="8552"/>
    <cellStyle name="Normal 29 21 6" xfId="8553"/>
    <cellStyle name="Normal 29 21 6 2" xfId="8554"/>
    <cellStyle name="Normal 29 21 7" xfId="8555"/>
    <cellStyle name="Normal 29 22" xfId="557"/>
    <cellStyle name="Normal 29 22 2" xfId="1708"/>
    <cellStyle name="Normal 29 22 2 2" xfId="8556"/>
    <cellStyle name="Normal 29 22 2 2 2" xfId="8557"/>
    <cellStyle name="Normal 29 22 2 3" xfId="8558"/>
    <cellStyle name="Normal 29 22 2 4" xfId="8559"/>
    <cellStyle name="Normal 29 22 3" xfId="8560"/>
    <cellStyle name="Normal 29 22 3 2" xfId="8561"/>
    <cellStyle name="Normal 29 22 3 2 2" xfId="8562"/>
    <cellStyle name="Normal 29 22 3 3" xfId="8563"/>
    <cellStyle name="Normal 29 22 3 3 2" xfId="8564"/>
    <cellStyle name="Normal 29 22 3 4" xfId="8565"/>
    <cellStyle name="Normal 29 22 4" xfId="8566"/>
    <cellStyle name="Normal 29 22 4 2" xfId="8567"/>
    <cellStyle name="Normal 29 22 5" xfId="8568"/>
    <cellStyle name="Normal 29 22 6" xfId="8569"/>
    <cellStyle name="Normal 29 22 6 2" xfId="8570"/>
    <cellStyle name="Normal 29 22 7" xfId="8571"/>
    <cellStyle name="Normal 29 23" xfId="558"/>
    <cellStyle name="Normal 29 23 2" xfId="1709"/>
    <cellStyle name="Normal 29 23 2 2" xfId="8572"/>
    <cellStyle name="Normal 29 23 2 2 2" xfId="8573"/>
    <cellStyle name="Normal 29 23 2 3" xfId="8574"/>
    <cellStyle name="Normal 29 23 2 4" xfId="8575"/>
    <cellStyle name="Normal 29 23 3" xfId="8576"/>
    <cellStyle name="Normal 29 23 3 2" xfId="8577"/>
    <cellStyle name="Normal 29 23 3 2 2" xfId="8578"/>
    <cellStyle name="Normal 29 23 3 3" xfId="8579"/>
    <cellStyle name="Normal 29 23 3 3 2" xfId="8580"/>
    <cellStyle name="Normal 29 23 3 4" xfId="8581"/>
    <cellStyle name="Normal 29 23 4" xfId="8582"/>
    <cellStyle name="Normal 29 23 4 2" xfId="8583"/>
    <cellStyle name="Normal 29 23 5" xfId="8584"/>
    <cellStyle name="Normal 29 23 6" xfId="8585"/>
    <cellStyle name="Normal 29 23 6 2" xfId="8586"/>
    <cellStyle name="Normal 29 23 7" xfId="8587"/>
    <cellStyle name="Normal 29 24" xfId="559"/>
    <cellStyle name="Normal 29 24 2" xfId="1710"/>
    <cellStyle name="Normal 29 24 2 2" xfId="8588"/>
    <cellStyle name="Normal 29 24 2 2 2" xfId="8589"/>
    <cellStyle name="Normal 29 24 2 3" xfId="8590"/>
    <cellStyle name="Normal 29 24 2 4" xfId="8591"/>
    <cellStyle name="Normal 29 24 3" xfId="8592"/>
    <cellStyle name="Normal 29 24 3 2" xfId="8593"/>
    <cellStyle name="Normal 29 24 3 2 2" xfId="8594"/>
    <cellStyle name="Normal 29 24 3 3" xfId="8595"/>
    <cellStyle name="Normal 29 24 3 3 2" xfId="8596"/>
    <cellStyle name="Normal 29 24 3 4" xfId="8597"/>
    <cellStyle name="Normal 29 24 4" xfId="8598"/>
    <cellStyle name="Normal 29 24 4 2" xfId="8599"/>
    <cellStyle name="Normal 29 24 5" xfId="8600"/>
    <cellStyle name="Normal 29 24 6" xfId="8601"/>
    <cellStyle name="Normal 29 24 6 2" xfId="8602"/>
    <cellStyle name="Normal 29 24 7" xfId="8603"/>
    <cellStyle name="Normal 29 25" xfId="560"/>
    <cellStyle name="Normal 29 25 2" xfId="2212"/>
    <cellStyle name="Normal 29 25 2 2" xfId="8604"/>
    <cellStyle name="Normal 29 25 2 2 2" xfId="8605"/>
    <cellStyle name="Normal 29 25 2 3" xfId="8606"/>
    <cellStyle name="Normal 29 25 2 4" xfId="8607"/>
    <cellStyle name="Normal 29 25 3" xfId="8608"/>
    <cellStyle name="Normal 29 25 3 2" xfId="8609"/>
    <cellStyle name="Normal 29 25 3 2 2" xfId="8610"/>
    <cellStyle name="Normal 29 25 3 3" xfId="8611"/>
    <cellStyle name="Normal 29 25 3 3 2" xfId="8612"/>
    <cellStyle name="Normal 29 25 3 4" xfId="8613"/>
    <cellStyle name="Normal 29 25 4" xfId="8614"/>
    <cellStyle name="Normal 29 25 4 2" xfId="8615"/>
    <cellStyle name="Normal 29 25 5" xfId="8616"/>
    <cellStyle name="Normal 29 25 6" xfId="8617"/>
    <cellStyle name="Normal 29 25 6 2" xfId="8618"/>
    <cellStyle name="Normal 29 25 7" xfId="8619"/>
    <cellStyle name="Normal 29 26" xfId="561"/>
    <cellStyle name="Normal 29 26 2" xfId="2211"/>
    <cellStyle name="Normal 29 26 2 2" xfId="8620"/>
    <cellStyle name="Normal 29 26 2 2 2" xfId="8621"/>
    <cellStyle name="Normal 29 26 2 3" xfId="8622"/>
    <cellStyle name="Normal 29 26 2 4" xfId="8623"/>
    <cellStyle name="Normal 29 26 3" xfId="8624"/>
    <cellStyle name="Normal 29 26 3 2" xfId="8625"/>
    <cellStyle name="Normal 29 26 3 2 2" xfId="8626"/>
    <cellStyle name="Normal 29 26 3 3" xfId="8627"/>
    <cellStyle name="Normal 29 26 3 3 2" xfId="8628"/>
    <cellStyle name="Normal 29 26 3 4" xfId="8629"/>
    <cellStyle name="Normal 29 26 4" xfId="8630"/>
    <cellStyle name="Normal 29 26 4 2" xfId="8631"/>
    <cellStyle name="Normal 29 26 5" xfId="8632"/>
    <cellStyle name="Normal 29 26 6" xfId="8633"/>
    <cellStyle name="Normal 29 26 6 2" xfId="8634"/>
    <cellStyle name="Normal 29 26 7" xfId="8635"/>
    <cellStyle name="Normal 29 27" xfId="562"/>
    <cellStyle name="Normal 29 27 2" xfId="2210"/>
    <cellStyle name="Normal 29 27 2 2" xfId="8636"/>
    <cellStyle name="Normal 29 27 2 2 2" xfId="8637"/>
    <cellStyle name="Normal 29 27 2 3" xfId="8638"/>
    <cellStyle name="Normal 29 27 2 4" xfId="8639"/>
    <cellStyle name="Normal 29 27 3" xfId="8640"/>
    <cellStyle name="Normal 29 27 3 2" xfId="8641"/>
    <cellStyle name="Normal 29 27 3 2 2" xfId="8642"/>
    <cellStyle name="Normal 29 27 3 3" xfId="8643"/>
    <cellStyle name="Normal 29 27 3 3 2" xfId="8644"/>
    <cellStyle name="Normal 29 27 3 4" xfId="8645"/>
    <cellStyle name="Normal 29 27 4" xfId="8646"/>
    <cellStyle name="Normal 29 27 4 2" xfId="8647"/>
    <cellStyle name="Normal 29 27 5" xfId="8648"/>
    <cellStyle name="Normal 29 27 6" xfId="8649"/>
    <cellStyle name="Normal 29 27 6 2" xfId="8650"/>
    <cellStyle name="Normal 29 27 7" xfId="8651"/>
    <cellStyle name="Normal 29 28" xfId="563"/>
    <cellStyle name="Normal 29 28 2" xfId="2209"/>
    <cellStyle name="Normal 29 28 2 2" xfId="8652"/>
    <cellStyle name="Normal 29 28 2 2 2" xfId="8653"/>
    <cellStyle name="Normal 29 28 2 3" xfId="8654"/>
    <cellStyle name="Normal 29 28 2 4" xfId="8655"/>
    <cellStyle name="Normal 29 28 3" xfId="8656"/>
    <cellStyle name="Normal 29 28 3 2" xfId="8657"/>
    <cellStyle name="Normal 29 28 3 2 2" xfId="8658"/>
    <cellStyle name="Normal 29 28 3 3" xfId="8659"/>
    <cellStyle name="Normal 29 28 3 3 2" xfId="8660"/>
    <cellStyle name="Normal 29 28 3 4" xfId="8661"/>
    <cellStyle name="Normal 29 28 4" xfId="8662"/>
    <cellStyle name="Normal 29 28 4 2" xfId="8663"/>
    <cellStyle name="Normal 29 28 5" xfId="8664"/>
    <cellStyle name="Normal 29 28 6" xfId="8665"/>
    <cellStyle name="Normal 29 28 6 2" xfId="8666"/>
    <cellStyle name="Normal 29 28 7" xfId="8667"/>
    <cellStyle name="Normal 29 29" xfId="564"/>
    <cellStyle name="Normal 29 29 2" xfId="2208"/>
    <cellStyle name="Normal 29 29 2 2" xfId="8668"/>
    <cellStyle name="Normal 29 29 2 2 2" xfId="8669"/>
    <cellStyle name="Normal 29 29 2 3" xfId="8670"/>
    <cellStyle name="Normal 29 29 2 4" xfId="8671"/>
    <cellStyle name="Normal 29 29 3" xfId="8672"/>
    <cellStyle name="Normal 29 29 3 2" xfId="8673"/>
    <cellStyle name="Normal 29 29 3 2 2" xfId="8674"/>
    <cellStyle name="Normal 29 29 3 3" xfId="8675"/>
    <cellStyle name="Normal 29 29 3 3 2" xfId="8676"/>
    <cellStyle name="Normal 29 29 3 4" xfId="8677"/>
    <cellStyle name="Normal 29 29 4" xfId="8678"/>
    <cellStyle name="Normal 29 29 4 2" xfId="8679"/>
    <cellStyle name="Normal 29 29 5" xfId="8680"/>
    <cellStyle name="Normal 29 29 6" xfId="8681"/>
    <cellStyle name="Normal 29 29 6 2" xfId="8682"/>
    <cellStyle name="Normal 29 29 7" xfId="8683"/>
    <cellStyle name="Normal 29 3" xfId="565"/>
    <cellStyle name="Normal 29 3 2" xfId="1711"/>
    <cellStyle name="Normal 29 3 2 2" xfId="8684"/>
    <cellStyle name="Normal 29 3 2 2 2" xfId="8685"/>
    <cellStyle name="Normal 29 3 2 3" xfId="8686"/>
    <cellStyle name="Normal 29 3 2 4" xfId="8687"/>
    <cellStyle name="Normal 29 3 3" xfId="8688"/>
    <cellStyle name="Normal 29 3 3 2" xfId="8689"/>
    <cellStyle name="Normal 29 3 3 2 2" xfId="8690"/>
    <cellStyle name="Normal 29 3 3 3" xfId="8691"/>
    <cellStyle name="Normal 29 3 3 3 2" xfId="8692"/>
    <cellStyle name="Normal 29 3 3 4" xfId="8693"/>
    <cellStyle name="Normal 29 3 4" xfId="8694"/>
    <cellStyle name="Normal 29 3 4 2" xfId="8695"/>
    <cellStyle name="Normal 29 3 5" xfId="8696"/>
    <cellStyle name="Normal 29 3 6" xfId="8697"/>
    <cellStyle name="Normal 29 3 6 2" xfId="8698"/>
    <cellStyle name="Normal 29 3 7" xfId="8699"/>
    <cellStyle name="Normal 29 30" xfId="566"/>
    <cellStyle name="Normal 29 30 2" xfId="2207"/>
    <cellStyle name="Normal 29 30 2 2" xfId="8700"/>
    <cellStyle name="Normal 29 30 2 2 2" xfId="8701"/>
    <cellStyle name="Normal 29 30 2 3" xfId="8702"/>
    <cellStyle name="Normal 29 30 2 4" xfId="8703"/>
    <cellStyle name="Normal 29 30 3" xfId="8704"/>
    <cellStyle name="Normal 29 30 3 2" xfId="8705"/>
    <cellStyle name="Normal 29 30 3 2 2" xfId="8706"/>
    <cellStyle name="Normal 29 30 3 3" xfId="8707"/>
    <cellStyle name="Normal 29 30 3 3 2" xfId="8708"/>
    <cellStyle name="Normal 29 30 3 4" xfId="8709"/>
    <cellStyle name="Normal 29 30 4" xfId="8710"/>
    <cellStyle name="Normal 29 30 4 2" xfId="8711"/>
    <cellStyle name="Normal 29 30 5" xfId="8712"/>
    <cellStyle name="Normal 29 30 6" xfId="8713"/>
    <cellStyle name="Normal 29 30 6 2" xfId="8714"/>
    <cellStyle name="Normal 29 30 7" xfId="8715"/>
    <cellStyle name="Normal 29 31" xfId="567"/>
    <cellStyle name="Normal 29 31 2" xfId="2206"/>
    <cellStyle name="Normal 29 31 2 2" xfId="8716"/>
    <cellStyle name="Normal 29 31 2 2 2" xfId="8717"/>
    <cellStyle name="Normal 29 31 2 3" xfId="8718"/>
    <cellStyle name="Normal 29 31 2 4" xfId="8719"/>
    <cellStyle name="Normal 29 31 3" xfId="8720"/>
    <cellStyle name="Normal 29 31 3 2" xfId="8721"/>
    <cellStyle name="Normal 29 31 3 2 2" xfId="8722"/>
    <cellStyle name="Normal 29 31 3 3" xfId="8723"/>
    <cellStyle name="Normal 29 31 3 3 2" xfId="8724"/>
    <cellStyle name="Normal 29 31 3 4" xfId="8725"/>
    <cellStyle name="Normal 29 31 4" xfId="8726"/>
    <cellStyle name="Normal 29 31 4 2" xfId="8727"/>
    <cellStyle name="Normal 29 31 5" xfId="8728"/>
    <cellStyle name="Normal 29 31 6" xfId="8729"/>
    <cellStyle name="Normal 29 31 6 2" xfId="8730"/>
    <cellStyle name="Normal 29 31 7" xfId="8731"/>
    <cellStyle name="Normal 29 32" xfId="568"/>
    <cellStyle name="Normal 29 32 2" xfId="2205"/>
    <cellStyle name="Normal 29 32 2 2" xfId="8732"/>
    <cellStyle name="Normal 29 32 2 2 2" xfId="8733"/>
    <cellStyle name="Normal 29 32 2 3" xfId="8734"/>
    <cellStyle name="Normal 29 32 2 4" xfId="8735"/>
    <cellStyle name="Normal 29 32 3" xfId="8736"/>
    <cellStyle name="Normal 29 32 3 2" xfId="8737"/>
    <cellStyle name="Normal 29 32 3 2 2" xfId="8738"/>
    <cellStyle name="Normal 29 32 3 3" xfId="8739"/>
    <cellStyle name="Normal 29 32 3 3 2" xfId="8740"/>
    <cellStyle name="Normal 29 32 3 4" xfId="8741"/>
    <cellStyle name="Normal 29 32 4" xfId="8742"/>
    <cellStyle name="Normal 29 32 4 2" xfId="8743"/>
    <cellStyle name="Normal 29 32 5" xfId="8744"/>
    <cellStyle name="Normal 29 32 6" xfId="8745"/>
    <cellStyle name="Normal 29 32 6 2" xfId="8746"/>
    <cellStyle name="Normal 29 32 7" xfId="8747"/>
    <cellStyle name="Normal 29 33" xfId="569"/>
    <cellStyle name="Normal 29 33 2" xfId="2204"/>
    <cellStyle name="Normal 29 33 2 2" xfId="8748"/>
    <cellStyle name="Normal 29 33 2 2 2" xfId="8749"/>
    <cellStyle name="Normal 29 33 2 3" xfId="8750"/>
    <cellStyle name="Normal 29 33 2 4" xfId="8751"/>
    <cellStyle name="Normal 29 33 3" xfId="8752"/>
    <cellStyle name="Normal 29 33 3 2" xfId="8753"/>
    <cellStyle name="Normal 29 33 3 2 2" xfId="8754"/>
    <cellStyle name="Normal 29 33 3 3" xfId="8755"/>
    <cellStyle name="Normal 29 33 3 3 2" xfId="8756"/>
    <cellStyle name="Normal 29 33 3 4" xfId="8757"/>
    <cellStyle name="Normal 29 33 4" xfId="8758"/>
    <cellStyle name="Normal 29 33 4 2" xfId="8759"/>
    <cellStyle name="Normal 29 33 5" xfId="8760"/>
    <cellStyle name="Normal 29 33 6" xfId="8761"/>
    <cellStyle name="Normal 29 33 6 2" xfId="8762"/>
    <cellStyle name="Normal 29 33 7" xfId="8763"/>
    <cellStyle name="Normal 29 34" xfId="570"/>
    <cellStyle name="Normal 29 34 2" xfId="2203"/>
    <cellStyle name="Normal 29 34 2 2" xfId="8764"/>
    <cellStyle name="Normal 29 34 2 2 2" xfId="8765"/>
    <cellStyle name="Normal 29 34 2 3" xfId="8766"/>
    <cellStyle name="Normal 29 34 2 4" xfId="8767"/>
    <cellStyle name="Normal 29 34 3" xfId="8768"/>
    <cellStyle name="Normal 29 34 3 2" xfId="8769"/>
    <cellStyle name="Normal 29 34 3 2 2" xfId="8770"/>
    <cellStyle name="Normal 29 34 3 3" xfId="8771"/>
    <cellStyle name="Normal 29 34 3 3 2" xfId="8772"/>
    <cellStyle name="Normal 29 34 3 4" xfId="8773"/>
    <cellStyle name="Normal 29 34 4" xfId="8774"/>
    <cellStyle name="Normal 29 34 4 2" xfId="8775"/>
    <cellStyle name="Normal 29 34 5" xfId="8776"/>
    <cellStyle name="Normal 29 34 6" xfId="8777"/>
    <cellStyle name="Normal 29 34 6 2" xfId="8778"/>
    <cellStyle name="Normal 29 34 7" xfId="8779"/>
    <cellStyle name="Normal 29 35" xfId="1694"/>
    <cellStyle name="Normal 29 35 2" xfId="8780"/>
    <cellStyle name="Normal 29 35 2 2" xfId="8781"/>
    <cellStyle name="Normal 29 35 3" xfId="8782"/>
    <cellStyle name="Normal 29 35 4" xfId="8783"/>
    <cellStyle name="Normal 29 36" xfId="8784"/>
    <cellStyle name="Normal 29 36 2" xfId="8785"/>
    <cellStyle name="Normal 29 36 2 2" xfId="8786"/>
    <cellStyle name="Normal 29 36 3" xfId="8787"/>
    <cellStyle name="Normal 29 36 3 2" xfId="8788"/>
    <cellStyle name="Normal 29 36 4" xfId="8789"/>
    <cellStyle name="Normal 29 37" xfId="8790"/>
    <cellStyle name="Normal 29 37 2" xfId="8791"/>
    <cellStyle name="Normal 29 38" xfId="8792"/>
    <cellStyle name="Normal 29 39" xfId="8793"/>
    <cellStyle name="Normal 29 39 2" xfId="8794"/>
    <cellStyle name="Normal 29 4" xfId="571"/>
    <cellStyle name="Normal 29 4 2" xfId="1712"/>
    <cellStyle name="Normal 29 4 2 2" xfId="8795"/>
    <cellStyle name="Normal 29 4 2 2 2" xfId="8796"/>
    <cellStyle name="Normal 29 4 2 3" xfId="8797"/>
    <cellStyle name="Normal 29 4 2 4" xfId="8798"/>
    <cellStyle name="Normal 29 4 3" xfId="8799"/>
    <cellStyle name="Normal 29 4 3 2" xfId="8800"/>
    <cellStyle name="Normal 29 4 3 2 2" xfId="8801"/>
    <cellStyle name="Normal 29 4 3 3" xfId="8802"/>
    <cellStyle name="Normal 29 4 3 3 2" xfId="8803"/>
    <cellStyle name="Normal 29 4 3 4" xfId="8804"/>
    <cellStyle name="Normal 29 4 4" xfId="8805"/>
    <cellStyle name="Normal 29 4 4 2" xfId="8806"/>
    <cellStyle name="Normal 29 4 5" xfId="8807"/>
    <cellStyle name="Normal 29 4 6" xfId="8808"/>
    <cellStyle name="Normal 29 4 6 2" xfId="8809"/>
    <cellStyle name="Normal 29 4 7" xfId="8810"/>
    <cellStyle name="Normal 29 40" xfId="8811"/>
    <cellStyle name="Normal 29 5" xfId="572"/>
    <cellStyle name="Normal 29 5 2" xfId="1713"/>
    <cellStyle name="Normal 29 5 2 2" xfId="8812"/>
    <cellStyle name="Normal 29 5 2 2 2" xfId="8813"/>
    <cellStyle name="Normal 29 5 2 3" xfId="8814"/>
    <cellStyle name="Normal 29 5 2 4" xfId="8815"/>
    <cellStyle name="Normal 29 5 3" xfId="8816"/>
    <cellStyle name="Normal 29 5 3 2" xfId="8817"/>
    <cellStyle name="Normal 29 5 3 2 2" xfId="8818"/>
    <cellStyle name="Normal 29 5 3 3" xfId="8819"/>
    <cellStyle name="Normal 29 5 3 3 2" xfId="8820"/>
    <cellStyle name="Normal 29 5 3 4" xfId="8821"/>
    <cellStyle name="Normal 29 5 4" xfId="8822"/>
    <cellStyle name="Normal 29 5 4 2" xfId="8823"/>
    <cellStyle name="Normal 29 5 5" xfId="8824"/>
    <cellStyle name="Normal 29 5 6" xfId="8825"/>
    <cellStyle name="Normal 29 5 6 2" xfId="8826"/>
    <cellStyle name="Normal 29 5 7" xfId="8827"/>
    <cellStyle name="Normal 29 6" xfId="573"/>
    <cellStyle name="Normal 29 6 2" xfId="1714"/>
    <cellStyle name="Normal 29 6 2 2" xfId="8828"/>
    <cellStyle name="Normal 29 6 2 2 2" xfId="8829"/>
    <cellStyle name="Normal 29 6 2 3" xfId="8830"/>
    <cellStyle name="Normal 29 6 2 4" xfId="8831"/>
    <cellStyle name="Normal 29 6 3" xfId="8832"/>
    <cellStyle name="Normal 29 6 3 2" xfId="8833"/>
    <cellStyle name="Normal 29 6 3 2 2" xfId="8834"/>
    <cellStyle name="Normal 29 6 3 3" xfId="8835"/>
    <cellStyle name="Normal 29 6 3 3 2" xfId="8836"/>
    <cellStyle name="Normal 29 6 3 4" xfId="8837"/>
    <cellStyle name="Normal 29 6 4" xfId="8838"/>
    <cellStyle name="Normal 29 6 4 2" xfId="8839"/>
    <cellStyle name="Normal 29 6 5" xfId="8840"/>
    <cellStyle name="Normal 29 6 6" xfId="8841"/>
    <cellStyle name="Normal 29 6 6 2" xfId="8842"/>
    <cellStyle name="Normal 29 6 7" xfId="8843"/>
    <cellStyle name="Normal 29 7" xfId="574"/>
    <cellStyle name="Normal 29 7 2" xfId="1715"/>
    <cellStyle name="Normal 29 7 2 2" xfId="8844"/>
    <cellStyle name="Normal 29 7 2 2 2" xfId="8845"/>
    <cellStyle name="Normal 29 7 2 3" xfId="8846"/>
    <cellStyle name="Normal 29 7 2 4" xfId="8847"/>
    <cellStyle name="Normal 29 7 3" xfId="8848"/>
    <cellStyle name="Normal 29 7 3 2" xfId="8849"/>
    <cellStyle name="Normal 29 7 3 2 2" xfId="8850"/>
    <cellStyle name="Normal 29 7 3 3" xfId="8851"/>
    <cellStyle name="Normal 29 7 3 3 2" xfId="8852"/>
    <cellStyle name="Normal 29 7 3 4" xfId="8853"/>
    <cellStyle name="Normal 29 7 4" xfId="8854"/>
    <cellStyle name="Normal 29 7 4 2" xfId="8855"/>
    <cellStyle name="Normal 29 7 5" xfId="8856"/>
    <cellStyle name="Normal 29 7 6" xfId="8857"/>
    <cellStyle name="Normal 29 7 6 2" xfId="8858"/>
    <cellStyle name="Normal 29 7 7" xfId="8859"/>
    <cellStyle name="Normal 29 8" xfId="575"/>
    <cellStyle name="Normal 29 8 2" xfId="1716"/>
    <cellStyle name="Normal 29 8 2 2" xfId="8860"/>
    <cellStyle name="Normal 29 8 2 2 2" xfId="8861"/>
    <cellStyle name="Normal 29 8 2 3" xfId="8862"/>
    <cellStyle name="Normal 29 8 2 4" xfId="8863"/>
    <cellStyle name="Normal 29 8 3" xfId="8864"/>
    <cellStyle name="Normal 29 8 3 2" xfId="8865"/>
    <cellStyle name="Normal 29 8 3 2 2" xfId="8866"/>
    <cellStyle name="Normal 29 8 3 3" xfId="8867"/>
    <cellStyle name="Normal 29 8 3 3 2" xfId="8868"/>
    <cellStyle name="Normal 29 8 3 4" xfId="8869"/>
    <cellStyle name="Normal 29 8 4" xfId="8870"/>
    <cellStyle name="Normal 29 8 4 2" xfId="8871"/>
    <cellStyle name="Normal 29 8 5" xfId="8872"/>
    <cellStyle name="Normal 29 8 6" xfId="8873"/>
    <cellStyle name="Normal 29 8 6 2" xfId="8874"/>
    <cellStyle name="Normal 29 8 7" xfId="8875"/>
    <cellStyle name="Normal 29 9" xfId="576"/>
    <cellStyle name="Normal 29 9 2" xfId="1717"/>
    <cellStyle name="Normal 29 9 2 2" xfId="8876"/>
    <cellStyle name="Normal 29 9 2 2 2" xfId="8877"/>
    <cellStyle name="Normal 29 9 2 3" xfId="8878"/>
    <cellStyle name="Normal 29 9 2 4" xfId="8879"/>
    <cellStyle name="Normal 29 9 3" xfId="8880"/>
    <cellStyle name="Normal 29 9 3 2" xfId="8881"/>
    <cellStyle name="Normal 29 9 3 2 2" xfId="8882"/>
    <cellStyle name="Normal 29 9 3 3" xfId="8883"/>
    <cellStyle name="Normal 29 9 3 3 2" xfId="8884"/>
    <cellStyle name="Normal 29 9 3 4" xfId="8885"/>
    <cellStyle name="Normal 29 9 4" xfId="8886"/>
    <cellStyle name="Normal 29 9 4 2" xfId="8887"/>
    <cellStyle name="Normal 29 9 5" xfId="8888"/>
    <cellStyle name="Normal 29 9 6" xfId="8889"/>
    <cellStyle name="Normal 29 9 6 2" xfId="8890"/>
    <cellStyle name="Normal 29 9 7" xfId="8891"/>
    <cellStyle name="Normal 3" xfId="577"/>
    <cellStyle name="Normal 3 10" xfId="578"/>
    <cellStyle name="Normal 3 10 2" xfId="1719"/>
    <cellStyle name="Normal 3 10 2 2" xfId="8892"/>
    <cellStyle name="Normal 3 10 2 2 2" xfId="8893"/>
    <cellStyle name="Normal 3 10 2 3" xfId="8894"/>
    <cellStyle name="Normal 3 10 2 4" xfId="8895"/>
    <cellStyle name="Normal 3 10 3" xfId="8896"/>
    <cellStyle name="Normal 3 10 3 2" xfId="8897"/>
    <cellStyle name="Normal 3 10 3 2 2" xfId="8898"/>
    <cellStyle name="Normal 3 10 3 3" xfId="8899"/>
    <cellStyle name="Normal 3 10 3 3 2" xfId="8900"/>
    <cellStyle name="Normal 3 10 3 4" xfId="8901"/>
    <cellStyle name="Normal 3 10 4" xfId="8902"/>
    <cellStyle name="Normal 3 10 4 2" xfId="8903"/>
    <cellStyle name="Normal 3 10 5" xfId="8904"/>
    <cellStyle name="Normal 3 10 6" xfId="8905"/>
    <cellStyle name="Normal 3 10 6 2" xfId="8906"/>
    <cellStyle name="Normal 3 10 7" xfId="8907"/>
    <cellStyle name="Normal 3 11" xfId="579"/>
    <cellStyle name="Normal 3 11 2" xfId="1720"/>
    <cellStyle name="Normal 3 11 2 2" xfId="8908"/>
    <cellStyle name="Normal 3 11 2 2 2" xfId="8909"/>
    <cellStyle name="Normal 3 11 2 3" xfId="8910"/>
    <cellStyle name="Normal 3 11 2 4" xfId="8911"/>
    <cellStyle name="Normal 3 11 3" xfId="8912"/>
    <cellStyle name="Normal 3 11 3 2" xfId="8913"/>
    <cellStyle name="Normal 3 11 3 2 2" xfId="8914"/>
    <cellStyle name="Normal 3 11 3 3" xfId="8915"/>
    <cellStyle name="Normal 3 11 3 3 2" xfId="8916"/>
    <cellStyle name="Normal 3 11 3 4" xfId="8917"/>
    <cellStyle name="Normal 3 11 4" xfId="8918"/>
    <cellStyle name="Normal 3 11 4 2" xfId="8919"/>
    <cellStyle name="Normal 3 11 5" xfId="8920"/>
    <cellStyle name="Normal 3 11 6" xfId="8921"/>
    <cellStyle name="Normal 3 11 6 2" xfId="8922"/>
    <cellStyle name="Normal 3 11 7" xfId="8923"/>
    <cellStyle name="Normal 3 12" xfId="580"/>
    <cellStyle name="Normal 3 12 2" xfId="1721"/>
    <cellStyle name="Normal 3 12 2 2" xfId="8924"/>
    <cellStyle name="Normal 3 12 2 2 2" xfId="8925"/>
    <cellStyle name="Normal 3 12 2 3" xfId="8926"/>
    <cellStyle name="Normal 3 12 2 4" xfId="8927"/>
    <cellStyle name="Normal 3 12 3" xfId="8928"/>
    <cellStyle name="Normal 3 12 3 2" xfId="8929"/>
    <cellStyle name="Normal 3 12 3 2 2" xfId="8930"/>
    <cellStyle name="Normal 3 12 3 3" xfId="8931"/>
    <cellStyle name="Normal 3 12 3 3 2" xfId="8932"/>
    <cellStyle name="Normal 3 12 3 4" xfId="8933"/>
    <cellStyle name="Normal 3 12 4" xfId="8934"/>
    <cellStyle name="Normal 3 12 4 2" xfId="8935"/>
    <cellStyle name="Normal 3 12 5" xfId="8936"/>
    <cellStyle name="Normal 3 12 6" xfId="8937"/>
    <cellStyle name="Normal 3 12 6 2" xfId="8938"/>
    <cellStyle name="Normal 3 12 7" xfId="8939"/>
    <cellStyle name="Normal 3 13" xfId="581"/>
    <cellStyle name="Normal 3 13 2" xfId="1722"/>
    <cellStyle name="Normal 3 13 2 2" xfId="8940"/>
    <cellStyle name="Normal 3 13 2 2 2" xfId="8941"/>
    <cellStyle name="Normal 3 13 2 3" xfId="8942"/>
    <cellStyle name="Normal 3 13 2 4" xfId="8943"/>
    <cellStyle name="Normal 3 13 3" xfId="8944"/>
    <cellStyle name="Normal 3 13 3 2" xfId="8945"/>
    <cellStyle name="Normal 3 13 3 2 2" xfId="8946"/>
    <cellStyle name="Normal 3 13 3 3" xfId="8947"/>
    <cellStyle name="Normal 3 13 3 3 2" xfId="8948"/>
    <cellStyle name="Normal 3 13 3 4" xfId="8949"/>
    <cellStyle name="Normal 3 13 4" xfId="8950"/>
    <cellStyle name="Normal 3 13 4 2" xfId="8951"/>
    <cellStyle name="Normal 3 13 5" xfId="8952"/>
    <cellStyle name="Normal 3 13 6" xfId="8953"/>
    <cellStyle name="Normal 3 13 6 2" xfId="8954"/>
    <cellStyle name="Normal 3 13 7" xfId="8955"/>
    <cellStyle name="Normal 3 14" xfId="582"/>
    <cellStyle name="Normal 3 14 2" xfId="1723"/>
    <cellStyle name="Normal 3 14 2 2" xfId="8956"/>
    <cellStyle name="Normal 3 14 2 2 2" xfId="8957"/>
    <cellStyle name="Normal 3 14 2 3" xfId="8958"/>
    <cellStyle name="Normal 3 14 2 4" xfId="8959"/>
    <cellStyle name="Normal 3 14 3" xfId="8960"/>
    <cellStyle name="Normal 3 14 3 2" xfId="8961"/>
    <cellStyle name="Normal 3 14 3 2 2" xfId="8962"/>
    <cellStyle name="Normal 3 14 3 3" xfId="8963"/>
    <cellStyle name="Normal 3 14 3 3 2" xfId="8964"/>
    <cellStyle name="Normal 3 14 3 4" xfId="8965"/>
    <cellStyle name="Normal 3 14 4" xfId="8966"/>
    <cellStyle name="Normal 3 14 4 2" xfId="8967"/>
    <cellStyle name="Normal 3 14 5" xfId="8968"/>
    <cellStyle name="Normal 3 14 6" xfId="8969"/>
    <cellStyle name="Normal 3 14 6 2" xfId="8970"/>
    <cellStyle name="Normal 3 14 7" xfId="8971"/>
    <cellStyle name="Normal 3 15" xfId="583"/>
    <cellStyle name="Normal 3 15 2" xfId="1724"/>
    <cellStyle name="Normal 3 15 2 2" xfId="8972"/>
    <cellStyle name="Normal 3 15 2 2 2" xfId="8973"/>
    <cellStyle name="Normal 3 15 2 3" xfId="8974"/>
    <cellStyle name="Normal 3 15 2 4" xfId="8975"/>
    <cellStyle name="Normal 3 15 3" xfId="8976"/>
    <cellStyle name="Normal 3 15 3 2" xfId="8977"/>
    <cellStyle name="Normal 3 15 3 2 2" xfId="8978"/>
    <cellStyle name="Normal 3 15 3 3" xfId="8979"/>
    <cellStyle name="Normal 3 15 3 3 2" xfId="8980"/>
    <cellStyle name="Normal 3 15 3 4" xfId="8981"/>
    <cellStyle name="Normal 3 15 4" xfId="8982"/>
    <cellStyle name="Normal 3 15 4 2" xfId="8983"/>
    <cellStyle name="Normal 3 15 5" xfId="8984"/>
    <cellStyle name="Normal 3 15 6" xfId="8985"/>
    <cellStyle name="Normal 3 15 6 2" xfId="8986"/>
    <cellStyle name="Normal 3 15 7" xfId="8987"/>
    <cellStyle name="Normal 3 16" xfId="584"/>
    <cellStyle name="Normal 3 16 2" xfId="1725"/>
    <cellStyle name="Normal 3 16 2 2" xfId="8988"/>
    <cellStyle name="Normal 3 16 2 2 2" xfId="8989"/>
    <cellStyle name="Normal 3 16 2 3" xfId="8990"/>
    <cellStyle name="Normal 3 16 2 4" xfId="8991"/>
    <cellStyle name="Normal 3 16 3" xfId="8992"/>
    <cellStyle name="Normal 3 16 3 2" xfId="8993"/>
    <cellStyle name="Normal 3 16 3 2 2" xfId="8994"/>
    <cellStyle name="Normal 3 16 3 3" xfId="8995"/>
    <cellStyle name="Normal 3 16 3 3 2" xfId="8996"/>
    <cellStyle name="Normal 3 16 3 4" xfId="8997"/>
    <cellStyle name="Normal 3 16 4" xfId="8998"/>
    <cellStyle name="Normal 3 16 4 2" xfId="8999"/>
    <cellStyle name="Normal 3 16 5" xfId="9000"/>
    <cellStyle name="Normal 3 16 6" xfId="9001"/>
    <cellStyle name="Normal 3 16 6 2" xfId="9002"/>
    <cellStyle name="Normal 3 16 7" xfId="9003"/>
    <cellStyle name="Normal 3 17" xfId="585"/>
    <cellStyle name="Normal 3 17 2" xfId="1726"/>
    <cellStyle name="Normal 3 17 2 2" xfId="9004"/>
    <cellStyle name="Normal 3 17 2 2 2" xfId="9005"/>
    <cellStyle name="Normal 3 17 2 3" xfId="9006"/>
    <cellStyle name="Normal 3 17 2 4" xfId="9007"/>
    <cellStyle name="Normal 3 17 3" xfId="9008"/>
    <cellStyle name="Normal 3 17 3 2" xfId="9009"/>
    <cellStyle name="Normal 3 17 3 2 2" xfId="9010"/>
    <cellStyle name="Normal 3 17 3 3" xfId="9011"/>
    <cellStyle name="Normal 3 17 3 3 2" xfId="9012"/>
    <cellStyle name="Normal 3 17 3 4" xfId="9013"/>
    <cellStyle name="Normal 3 17 4" xfId="9014"/>
    <cellStyle name="Normal 3 17 4 2" xfId="9015"/>
    <cellStyle name="Normal 3 17 5" xfId="9016"/>
    <cellStyle name="Normal 3 17 6" xfId="9017"/>
    <cellStyle name="Normal 3 17 6 2" xfId="9018"/>
    <cellStyle name="Normal 3 17 7" xfId="9019"/>
    <cellStyle name="Normal 3 18" xfId="586"/>
    <cellStyle name="Normal 3 18 2" xfId="1727"/>
    <cellStyle name="Normal 3 18 2 2" xfId="9020"/>
    <cellStyle name="Normal 3 18 2 2 2" xfId="9021"/>
    <cellStyle name="Normal 3 18 2 3" xfId="9022"/>
    <cellStyle name="Normal 3 18 2 4" xfId="9023"/>
    <cellStyle name="Normal 3 18 3" xfId="9024"/>
    <cellStyle name="Normal 3 18 3 2" xfId="9025"/>
    <cellStyle name="Normal 3 18 3 2 2" xfId="9026"/>
    <cellStyle name="Normal 3 18 3 3" xfId="9027"/>
    <cellStyle name="Normal 3 18 3 3 2" xfId="9028"/>
    <cellStyle name="Normal 3 18 3 4" xfId="9029"/>
    <cellStyle name="Normal 3 18 4" xfId="9030"/>
    <cellStyle name="Normal 3 18 4 2" xfId="9031"/>
    <cellStyle name="Normal 3 18 5" xfId="9032"/>
    <cellStyle name="Normal 3 18 6" xfId="9033"/>
    <cellStyle name="Normal 3 18 6 2" xfId="9034"/>
    <cellStyle name="Normal 3 18 7" xfId="9035"/>
    <cellStyle name="Normal 3 19" xfId="587"/>
    <cellStyle name="Normal 3 19 2" xfId="1728"/>
    <cellStyle name="Normal 3 19 2 2" xfId="9036"/>
    <cellStyle name="Normal 3 19 2 2 2" xfId="9037"/>
    <cellStyle name="Normal 3 19 2 3" xfId="9038"/>
    <cellStyle name="Normal 3 19 2 4" xfId="9039"/>
    <cellStyle name="Normal 3 19 3" xfId="9040"/>
    <cellStyle name="Normal 3 19 3 2" xfId="9041"/>
    <cellStyle name="Normal 3 19 3 2 2" xfId="9042"/>
    <cellStyle name="Normal 3 19 3 3" xfId="9043"/>
    <cellStyle name="Normal 3 19 3 3 2" xfId="9044"/>
    <cellStyle name="Normal 3 19 3 4" xfId="9045"/>
    <cellStyle name="Normal 3 19 4" xfId="9046"/>
    <cellStyle name="Normal 3 19 4 2" xfId="9047"/>
    <cellStyle name="Normal 3 19 5" xfId="9048"/>
    <cellStyle name="Normal 3 19 6" xfId="9049"/>
    <cellStyle name="Normal 3 19 6 2" xfId="9050"/>
    <cellStyle name="Normal 3 19 7" xfId="9051"/>
    <cellStyle name="Normal 3 2" xfId="588"/>
    <cellStyle name="Normal 3 2 10" xfId="9052"/>
    <cellStyle name="Normal 3 2 10 2" xfId="9053"/>
    <cellStyle name="Normal 3 2 11" xfId="9054"/>
    <cellStyle name="Normal 3 2 12" xfId="9055"/>
    <cellStyle name="Normal 3 2 13" xfId="9056"/>
    <cellStyle name="Normal 3 2 2" xfId="1729"/>
    <cellStyle name="Normal 3 2 2 1" xfId="9057"/>
    <cellStyle name="Normal 3 2 2 1 2" xfId="9058"/>
    <cellStyle name="Normal 3 2 2 10" xfId="9059"/>
    <cellStyle name="Normal 3 2 2 10 2" xfId="9060"/>
    <cellStyle name="Normal 3 2 2 10 2 2" xfId="23233"/>
    <cellStyle name="Normal 3 2 2 10 2 3" xfId="23580"/>
    <cellStyle name="Normal 3 2 2 11" xfId="9061"/>
    <cellStyle name="Normal 3 2 2 2" xfId="9062"/>
    <cellStyle name="Normal 3 2 2 2 2" xfId="9063"/>
    <cellStyle name="Normal 3 2 2 2 2 2" xfId="9064"/>
    <cellStyle name="Normal 3 2 2 2 3" xfId="9065"/>
    <cellStyle name="Normal 3 2 2 2 4" xfId="9066"/>
    <cellStyle name="Normal 3 2 2 3" xfId="9067"/>
    <cellStyle name="Normal 3 2 2 3 1" xfId="9068"/>
    <cellStyle name="Normal 3 2 2 3 1 2" xfId="9069"/>
    <cellStyle name="Normal 3 2 2 3 2" xfId="9070"/>
    <cellStyle name="Normal 3 2 2 3 2 2" xfId="9071"/>
    <cellStyle name="Normal 3 2 2 3 3" xfId="9072"/>
    <cellStyle name="Normal 3 2 2 3 3 2" xfId="9073"/>
    <cellStyle name="Normal 3 2 2 3 4" xfId="9074"/>
    <cellStyle name="Normal 3 2 2 3 4 2" xfId="9075"/>
    <cellStyle name="Normal 3 2 2 3 5" xfId="9076"/>
    <cellStyle name="Normal 3 2 2 3 5 2" xfId="9077"/>
    <cellStyle name="Normal 3 2 2 3 5 2 2" xfId="23234"/>
    <cellStyle name="Normal 3 2 2 3 5 2 3" xfId="23581"/>
    <cellStyle name="Normal 3 2 2 3 6" xfId="9078"/>
    <cellStyle name="Normal 3 2 2 3 6 2" xfId="9079"/>
    <cellStyle name="Normal 3 2 2 3 6 2 2" xfId="23235"/>
    <cellStyle name="Normal 3 2 2 3 6 2 3" xfId="23582"/>
    <cellStyle name="Normal 3 2 2 3 7" xfId="9080"/>
    <cellStyle name="Normal 3 2 2 4" xfId="9081"/>
    <cellStyle name="Normal 3 2 2 4 1" xfId="9082"/>
    <cellStyle name="Normal 3 2 2 4 1 2" xfId="9083"/>
    <cellStyle name="Normal 3 2 2 4 2" xfId="9084"/>
    <cellStyle name="Normal 3 2 2 4 2 2" xfId="9085"/>
    <cellStyle name="Normal 3 2 2 4 3" xfId="9086"/>
    <cellStyle name="Normal 3 2 2 4 3 2" xfId="9087"/>
    <cellStyle name="Normal 3 2 2 4 4" xfId="9088"/>
    <cellStyle name="Normal 3 2 2 4 4 2" xfId="9089"/>
    <cellStyle name="Normal 3 2 2 4 5" xfId="9090"/>
    <cellStyle name="Normal 3 2 2 4 5 2" xfId="9091"/>
    <cellStyle name="Normal 3 2 2 4 5 2 2" xfId="23236"/>
    <cellStyle name="Normal 3 2 2 4 5 2 3" xfId="23583"/>
    <cellStyle name="Normal 3 2 2 4 6" xfId="9092"/>
    <cellStyle name="Normal 3 2 2 4 6 2" xfId="9093"/>
    <cellStyle name="Normal 3 2 2 4 6 2 2" xfId="23237"/>
    <cellStyle name="Normal 3 2 2 4 6 2 3" xfId="23584"/>
    <cellStyle name="Normal 3 2 2 4 7" xfId="9094"/>
    <cellStyle name="Normal 3 2 2 5" xfId="9095"/>
    <cellStyle name="Normal 3 2 2 5 2" xfId="9096"/>
    <cellStyle name="Normal 3 2 2 6" xfId="9097"/>
    <cellStyle name="Normal 3 2 2 6 2" xfId="9098"/>
    <cellStyle name="Normal 3 2 2 7" xfId="9099"/>
    <cellStyle name="Normal 3 2 2 7 2" xfId="9100"/>
    <cellStyle name="Normal 3 2 2 8" xfId="9101"/>
    <cellStyle name="Normal 3 2 2 9" xfId="9102"/>
    <cellStyle name="Normal 3 2 2 9 2" xfId="9103"/>
    <cellStyle name="Normal 3 2 2 9 2 2" xfId="23238"/>
    <cellStyle name="Normal 3 2 2 9 2 3" xfId="23585"/>
    <cellStyle name="Normal 3 2 3" xfId="2763"/>
    <cellStyle name="Normal 3 2 3 2" xfId="9104"/>
    <cellStyle name="Normal 3 2 3 2 2" xfId="9105"/>
    <cellStyle name="Normal 3 2 3 3" xfId="9106"/>
    <cellStyle name="Normal 3 2 3 3 2" xfId="9107"/>
    <cellStyle name="Normal 3 2 3 4" xfId="9108"/>
    <cellStyle name="Normal 3 2 3 5" xfId="9109"/>
    <cellStyle name="Normal 3 2 4" xfId="9110"/>
    <cellStyle name="Normal 3 2 4 2" xfId="9111"/>
    <cellStyle name="Normal 3 2 4 2 2" xfId="9112"/>
    <cellStyle name="Normal 3 2 4 3" xfId="9113"/>
    <cellStyle name="Normal 3 2 4 3 2" xfId="9114"/>
    <cellStyle name="Normal 3 2 4 4" xfId="9115"/>
    <cellStyle name="Normal 3 2 5" xfId="9116"/>
    <cellStyle name="Normal 3 2 5 2" xfId="9117"/>
    <cellStyle name="Normal 3 2 6" xfId="9118"/>
    <cellStyle name="Normal 3 2 6 2" xfId="9119"/>
    <cellStyle name="Normal 3 2 7" xfId="9120"/>
    <cellStyle name="Normal 3 2 7 2" xfId="9121"/>
    <cellStyle name="Normal 3 2 8" xfId="9122"/>
    <cellStyle name="Normal 3 2 8 2" xfId="9123"/>
    <cellStyle name="Normal 3 2 9" xfId="9124"/>
    <cellStyle name="Normal 3 20" xfId="589"/>
    <cellStyle name="Normal 3 20 2" xfId="1730"/>
    <cellStyle name="Normal 3 20 2 2" xfId="9125"/>
    <cellStyle name="Normal 3 20 2 2 2" xfId="9126"/>
    <cellStyle name="Normal 3 20 2 3" xfId="9127"/>
    <cellStyle name="Normal 3 20 2 4" xfId="9128"/>
    <cellStyle name="Normal 3 20 3" xfId="9129"/>
    <cellStyle name="Normal 3 20 3 2" xfId="9130"/>
    <cellStyle name="Normal 3 20 3 2 2" xfId="9131"/>
    <cellStyle name="Normal 3 20 3 3" xfId="9132"/>
    <cellStyle name="Normal 3 20 3 3 2" xfId="9133"/>
    <cellStyle name="Normal 3 20 3 4" xfId="9134"/>
    <cellStyle name="Normal 3 20 4" xfId="9135"/>
    <cellStyle name="Normal 3 20 4 2" xfId="9136"/>
    <cellStyle name="Normal 3 20 5" xfId="9137"/>
    <cellStyle name="Normal 3 20 6" xfId="9138"/>
    <cellStyle name="Normal 3 20 6 2" xfId="9139"/>
    <cellStyle name="Normal 3 20 7" xfId="9140"/>
    <cellStyle name="Normal 3 21" xfId="590"/>
    <cellStyle name="Normal 3 21 2" xfId="1731"/>
    <cellStyle name="Normal 3 21 2 2" xfId="9141"/>
    <cellStyle name="Normal 3 21 2 2 2" xfId="9142"/>
    <cellStyle name="Normal 3 21 2 3" xfId="9143"/>
    <cellStyle name="Normal 3 21 2 4" xfId="9144"/>
    <cellStyle name="Normal 3 21 3" xfId="9145"/>
    <cellStyle name="Normal 3 21 3 2" xfId="9146"/>
    <cellStyle name="Normal 3 21 3 2 2" xfId="9147"/>
    <cellStyle name="Normal 3 21 3 3" xfId="9148"/>
    <cellStyle name="Normal 3 21 3 3 2" xfId="9149"/>
    <cellStyle name="Normal 3 21 3 4" xfId="9150"/>
    <cellStyle name="Normal 3 21 4" xfId="9151"/>
    <cellStyle name="Normal 3 21 4 2" xfId="9152"/>
    <cellStyle name="Normal 3 21 5" xfId="9153"/>
    <cellStyle name="Normal 3 21 6" xfId="9154"/>
    <cellStyle name="Normal 3 21 6 2" xfId="9155"/>
    <cellStyle name="Normal 3 21 7" xfId="9156"/>
    <cellStyle name="Normal 3 22" xfId="591"/>
    <cellStyle name="Normal 3 22 2" xfId="1732"/>
    <cellStyle name="Normal 3 22 2 2" xfId="9157"/>
    <cellStyle name="Normal 3 22 2 2 2" xfId="9158"/>
    <cellStyle name="Normal 3 22 2 3" xfId="9159"/>
    <cellStyle name="Normal 3 22 2 4" xfId="9160"/>
    <cellStyle name="Normal 3 22 3" xfId="9161"/>
    <cellStyle name="Normal 3 22 3 2" xfId="9162"/>
    <cellStyle name="Normal 3 22 3 2 2" xfId="9163"/>
    <cellStyle name="Normal 3 22 3 3" xfId="9164"/>
    <cellStyle name="Normal 3 22 3 3 2" xfId="9165"/>
    <cellStyle name="Normal 3 22 3 4" xfId="9166"/>
    <cellStyle name="Normal 3 22 4" xfId="9167"/>
    <cellStyle name="Normal 3 22 4 2" xfId="9168"/>
    <cellStyle name="Normal 3 22 5" xfId="9169"/>
    <cellStyle name="Normal 3 22 6" xfId="9170"/>
    <cellStyle name="Normal 3 22 6 2" xfId="9171"/>
    <cellStyle name="Normal 3 22 7" xfId="9172"/>
    <cellStyle name="Normal 3 23" xfId="592"/>
    <cellStyle name="Normal 3 23 2" xfId="1733"/>
    <cellStyle name="Normal 3 23 2 2" xfId="9173"/>
    <cellStyle name="Normal 3 23 2 2 2" xfId="9174"/>
    <cellStyle name="Normal 3 23 2 3" xfId="9175"/>
    <cellStyle name="Normal 3 23 2 4" xfId="9176"/>
    <cellStyle name="Normal 3 23 3" xfId="9177"/>
    <cellStyle name="Normal 3 23 3 2" xfId="9178"/>
    <cellStyle name="Normal 3 23 3 2 2" xfId="9179"/>
    <cellStyle name="Normal 3 23 3 3" xfId="9180"/>
    <cellStyle name="Normal 3 23 3 3 2" xfId="9181"/>
    <cellStyle name="Normal 3 23 3 4" xfId="9182"/>
    <cellStyle name="Normal 3 23 4" xfId="9183"/>
    <cellStyle name="Normal 3 23 4 2" xfId="9184"/>
    <cellStyle name="Normal 3 23 5" xfId="9185"/>
    <cellStyle name="Normal 3 23 6" xfId="9186"/>
    <cellStyle name="Normal 3 23 6 2" xfId="9187"/>
    <cellStyle name="Normal 3 23 7" xfId="9188"/>
    <cellStyle name="Normal 3 24" xfId="593"/>
    <cellStyle name="Normal 3 24 2" xfId="1734"/>
    <cellStyle name="Normal 3 24 2 2" xfId="9189"/>
    <cellStyle name="Normal 3 24 2 2 2" xfId="9190"/>
    <cellStyle name="Normal 3 24 2 3" xfId="9191"/>
    <cellStyle name="Normal 3 24 2 4" xfId="9192"/>
    <cellStyle name="Normal 3 24 3" xfId="9193"/>
    <cellStyle name="Normal 3 24 3 2" xfId="9194"/>
    <cellStyle name="Normal 3 24 3 2 2" xfId="9195"/>
    <cellStyle name="Normal 3 24 3 3" xfId="9196"/>
    <cellStyle name="Normal 3 24 3 3 2" xfId="9197"/>
    <cellStyle name="Normal 3 24 3 4" xfId="9198"/>
    <cellStyle name="Normal 3 24 4" xfId="9199"/>
    <cellStyle name="Normal 3 24 4 2" xfId="9200"/>
    <cellStyle name="Normal 3 24 5" xfId="9201"/>
    <cellStyle name="Normal 3 24 6" xfId="9202"/>
    <cellStyle name="Normal 3 24 6 2" xfId="9203"/>
    <cellStyle name="Normal 3 24 7" xfId="9204"/>
    <cellStyle name="Normal 3 25" xfId="594"/>
    <cellStyle name="Normal 3 25 2" xfId="1735"/>
    <cellStyle name="Normal 3 25 2 2" xfId="9205"/>
    <cellStyle name="Normal 3 25 2 2 2" xfId="9206"/>
    <cellStyle name="Normal 3 25 2 3" xfId="9207"/>
    <cellStyle name="Normal 3 25 2 4" xfId="9208"/>
    <cellStyle name="Normal 3 25 3" xfId="9209"/>
    <cellStyle name="Normal 3 25 3 2" xfId="9210"/>
    <cellStyle name="Normal 3 25 3 2 2" xfId="9211"/>
    <cellStyle name="Normal 3 25 3 3" xfId="9212"/>
    <cellStyle name="Normal 3 25 3 3 2" xfId="9213"/>
    <cellStyle name="Normal 3 25 3 4" xfId="9214"/>
    <cellStyle name="Normal 3 25 4" xfId="9215"/>
    <cellStyle name="Normal 3 25 4 2" xfId="9216"/>
    <cellStyle name="Normal 3 25 5" xfId="9217"/>
    <cellStyle name="Normal 3 25 6" xfId="9218"/>
    <cellStyle name="Normal 3 25 6 2" xfId="9219"/>
    <cellStyle name="Normal 3 25 7" xfId="9220"/>
    <cellStyle name="Normal 3 26" xfId="595"/>
    <cellStyle name="Normal 3 26 2" xfId="1736"/>
    <cellStyle name="Normal 3 26 2 2" xfId="9221"/>
    <cellStyle name="Normal 3 26 2 2 2" xfId="9222"/>
    <cellStyle name="Normal 3 26 2 3" xfId="9223"/>
    <cellStyle name="Normal 3 26 2 4" xfId="9224"/>
    <cellStyle name="Normal 3 26 3" xfId="9225"/>
    <cellStyle name="Normal 3 26 3 2" xfId="9226"/>
    <cellStyle name="Normal 3 26 3 2 2" xfId="9227"/>
    <cellStyle name="Normal 3 26 3 3" xfId="9228"/>
    <cellStyle name="Normal 3 26 3 3 2" xfId="9229"/>
    <cellStyle name="Normal 3 26 3 4" xfId="9230"/>
    <cellStyle name="Normal 3 26 4" xfId="9231"/>
    <cellStyle name="Normal 3 26 4 2" xfId="9232"/>
    <cellStyle name="Normal 3 26 5" xfId="9233"/>
    <cellStyle name="Normal 3 26 6" xfId="9234"/>
    <cellStyle name="Normal 3 26 6 2" xfId="9235"/>
    <cellStyle name="Normal 3 26 7" xfId="9236"/>
    <cellStyle name="Normal 3 27" xfId="596"/>
    <cellStyle name="Normal 3 27 2" xfId="1737"/>
    <cellStyle name="Normal 3 27 2 2" xfId="9237"/>
    <cellStyle name="Normal 3 27 2 2 2" xfId="9238"/>
    <cellStyle name="Normal 3 27 2 3" xfId="9239"/>
    <cellStyle name="Normal 3 27 2 4" xfId="9240"/>
    <cellStyle name="Normal 3 27 3" xfId="9241"/>
    <cellStyle name="Normal 3 27 3 2" xfId="9242"/>
    <cellStyle name="Normal 3 27 3 2 2" xfId="9243"/>
    <cellStyle name="Normal 3 27 3 3" xfId="9244"/>
    <cellStyle name="Normal 3 27 3 3 2" xfId="9245"/>
    <cellStyle name="Normal 3 27 3 4" xfId="9246"/>
    <cellStyle name="Normal 3 27 4" xfId="9247"/>
    <cellStyle name="Normal 3 27 4 2" xfId="9248"/>
    <cellStyle name="Normal 3 27 5" xfId="9249"/>
    <cellStyle name="Normal 3 27 6" xfId="9250"/>
    <cellStyle name="Normal 3 27 6 2" xfId="9251"/>
    <cellStyle name="Normal 3 27 7" xfId="9252"/>
    <cellStyle name="Normal 3 28" xfId="597"/>
    <cellStyle name="Normal 3 28 2" xfId="1738"/>
    <cellStyle name="Normal 3 28 2 2" xfId="9253"/>
    <cellStyle name="Normal 3 28 2 2 2" xfId="9254"/>
    <cellStyle name="Normal 3 28 2 3" xfId="9255"/>
    <cellStyle name="Normal 3 28 2 4" xfId="9256"/>
    <cellStyle name="Normal 3 28 3" xfId="9257"/>
    <cellStyle name="Normal 3 28 3 2" xfId="9258"/>
    <cellStyle name="Normal 3 28 3 2 2" xfId="9259"/>
    <cellStyle name="Normal 3 28 3 3" xfId="9260"/>
    <cellStyle name="Normal 3 28 3 3 2" xfId="9261"/>
    <cellStyle name="Normal 3 28 3 4" xfId="9262"/>
    <cellStyle name="Normal 3 28 4" xfId="9263"/>
    <cellStyle name="Normal 3 28 4 2" xfId="9264"/>
    <cellStyle name="Normal 3 28 5" xfId="9265"/>
    <cellStyle name="Normal 3 28 6" xfId="9266"/>
    <cellStyle name="Normal 3 28 6 2" xfId="9267"/>
    <cellStyle name="Normal 3 28 7" xfId="9268"/>
    <cellStyle name="Normal 3 29" xfId="598"/>
    <cellStyle name="Normal 3 29 2" xfId="1739"/>
    <cellStyle name="Normal 3 29 2 2" xfId="9269"/>
    <cellStyle name="Normal 3 29 2 2 2" xfId="9270"/>
    <cellStyle name="Normal 3 29 2 3" xfId="9271"/>
    <cellStyle name="Normal 3 29 2 4" xfId="9272"/>
    <cellStyle name="Normal 3 29 3" xfId="9273"/>
    <cellStyle name="Normal 3 29 3 2" xfId="9274"/>
    <cellStyle name="Normal 3 29 3 2 2" xfId="9275"/>
    <cellStyle name="Normal 3 29 3 3" xfId="9276"/>
    <cellStyle name="Normal 3 29 3 3 2" xfId="9277"/>
    <cellStyle name="Normal 3 29 3 4" xfId="9278"/>
    <cellStyle name="Normal 3 29 4" xfId="9279"/>
    <cellStyle name="Normal 3 29 4 2" xfId="9280"/>
    <cellStyle name="Normal 3 29 5" xfId="9281"/>
    <cellStyle name="Normal 3 29 6" xfId="9282"/>
    <cellStyle name="Normal 3 29 6 2" xfId="9283"/>
    <cellStyle name="Normal 3 29 7" xfId="9284"/>
    <cellStyle name="Normal 3 3" xfId="599"/>
    <cellStyle name="Normal 3 3 10" xfId="9285"/>
    <cellStyle name="Normal 3 3 2" xfId="1740"/>
    <cellStyle name="Normal 3 3 2 2" xfId="9286"/>
    <cellStyle name="Normal 3 3 2 2 2" xfId="9287"/>
    <cellStyle name="Normal 3 3 2 3" xfId="9288"/>
    <cellStyle name="Normal 3 3 2 4" xfId="9289"/>
    <cellStyle name="Normal 3 3 3" xfId="2764"/>
    <cellStyle name="Normal 3 3 3 2" xfId="9290"/>
    <cellStyle name="Normal 3 3 3 2 2" xfId="9291"/>
    <cellStyle name="Normal 3 3 3 3" xfId="9292"/>
    <cellStyle name="Normal 3 3 3 3 2" xfId="9293"/>
    <cellStyle name="Normal 3 3 3 4" xfId="9294"/>
    <cellStyle name="Normal 3 3 3 5" xfId="9295"/>
    <cellStyle name="Normal 3 3 4" xfId="9296"/>
    <cellStyle name="Normal 3 3 4 2" xfId="9297"/>
    <cellStyle name="Normal 3 3 5" xfId="9298"/>
    <cellStyle name="Normal 3 3 6" xfId="9299"/>
    <cellStyle name="Normal 3 3 6 2" xfId="9300"/>
    <cellStyle name="Normal 3 3 7" xfId="9301"/>
    <cellStyle name="Normal 3 3 8" xfId="9302"/>
    <cellStyle name="Normal 3 3 9" xfId="9303"/>
    <cellStyle name="Normal 3 30" xfId="600"/>
    <cellStyle name="Normal 3 30 2" xfId="1741"/>
    <cellStyle name="Normal 3 30 2 2" xfId="9304"/>
    <cellStyle name="Normal 3 30 2 2 2" xfId="9305"/>
    <cellStyle name="Normal 3 30 2 3" xfId="9306"/>
    <cellStyle name="Normal 3 30 2 4" xfId="9307"/>
    <cellStyle name="Normal 3 30 3" xfId="9308"/>
    <cellStyle name="Normal 3 30 3 2" xfId="9309"/>
    <cellStyle name="Normal 3 30 3 2 2" xfId="9310"/>
    <cellStyle name="Normal 3 30 3 3" xfId="9311"/>
    <cellStyle name="Normal 3 30 3 3 2" xfId="9312"/>
    <cellStyle name="Normal 3 30 3 4" xfId="9313"/>
    <cellStyle name="Normal 3 30 4" xfId="9314"/>
    <cellStyle name="Normal 3 30 4 2" xfId="9315"/>
    <cellStyle name="Normal 3 30 5" xfId="9316"/>
    <cellStyle name="Normal 3 30 6" xfId="9317"/>
    <cellStyle name="Normal 3 30 6 2" xfId="9318"/>
    <cellStyle name="Normal 3 30 7" xfId="9319"/>
    <cellStyle name="Normal 3 31" xfId="601"/>
    <cellStyle name="Normal 3 31 2" xfId="1742"/>
    <cellStyle name="Normal 3 31 2 2" xfId="9320"/>
    <cellStyle name="Normal 3 31 2 2 2" xfId="9321"/>
    <cellStyle name="Normal 3 31 2 3" xfId="9322"/>
    <cellStyle name="Normal 3 31 2 4" xfId="9323"/>
    <cellStyle name="Normal 3 31 3" xfId="9324"/>
    <cellStyle name="Normal 3 31 3 2" xfId="9325"/>
    <cellStyle name="Normal 3 31 3 2 2" xfId="9326"/>
    <cellStyle name="Normal 3 31 3 3" xfId="9327"/>
    <cellStyle name="Normal 3 31 3 3 2" xfId="9328"/>
    <cellStyle name="Normal 3 31 3 4" xfId="9329"/>
    <cellStyle name="Normal 3 31 4" xfId="9330"/>
    <cellStyle name="Normal 3 31 4 2" xfId="9331"/>
    <cellStyle name="Normal 3 31 5" xfId="9332"/>
    <cellStyle name="Normal 3 31 6" xfId="9333"/>
    <cellStyle name="Normal 3 31 6 2" xfId="9334"/>
    <cellStyle name="Normal 3 31 7" xfId="9335"/>
    <cellStyle name="Normal 3 32" xfId="602"/>
    <cellStyle name="Normal 3 32 2" xfId="2202"/>
    <cellStyle name="Normal 3 32 2 2" xfId="9336"/>
    <cellStyle name="Normal 3 32 2 2 2" xfId="9337"/>
    <cellStyle name="Normal 3 32 2 2 2 2" xfId="9338"/>
    <cellStyle name="Normal 3 32 2 2 3" xfId="9339"/>
    <cellStyle name="Normal 3 32 2 2 4" xfId="9340"/>
    <cellStyle name="Normal 3 32 2 3" xfId="9341"/>
    <cellStyle name="Normal 3 32 2 3 2" xfId="9342"/>
    <cellStyle name="Normal 3 32 2 4" xfId="9343"/>
    <cellStyle name="Normal 3 32 2 5" xfId="9344"/>
    <cellStyle name="Normal 3 32 2 5 2" xfId="9345"/>
    <cellStyle name="Normal 3 32 2 6" xfId="9346"/>
    <cellStyle name="Normal 3 32 3" xfId="9347"/>
    <cellStyle name="Normal 3 32 3 2" xfId="9348"/>
    <cellStyle name="Normal 3 32 3 2 2" xfId="9349"/>
    <cellStyle name="Normal 3 32 3 3" xfId="9350"/>
    <cellStyle name="Normal 3 32 3 3 2" xfId="9351"/>
    <cellStyle name="Normal 3 32 3 4" xfId="9352"/>
    <cellStyle name="Normal 3 32 4" xfId="9353"/>
    <cellStyle name="Normal 3 32 4 2" xfId="9354"/>
    <cellStyle name="Normal 3 32 5" xfId="9355"/>
    <cellStyle name="Normal 3 32 6" xfId="9356"/>
    <cellStyle name="Normal 3 32 6 2" xfId="9357"/>
    <cellStyle name="Normal 3 32 7" xfId="9358"/>
    <cellStyle name="Normal 3 33" xfId="603"/>
    <cellStyle name="Normal 3 33 2" xfId="2201"/>
    <cellStyle name="Normal 3 33 2 2" xfId="9359"/>
    <cellStyle name="Normal 3 33 2 2 2" xfId="9360"/>
    <cellStyle name="Normal 3 33 2 3" xfId="9361"/>
    <cellStyle name="Normal 3 33 2 4" xfId="9362"/>
    <cellStyle name="Normal 3 33 3" xfId="9363"/>
    <cellStyle name="Normal 3 33 3 2" xfId="9364"/>
    <cellStyle name="Normal 3 33 3 2 2" xfId="9365"/>
    <cellStyle name="Normal 3 33 3 3" xfId="9366"/>
    <cellStyle name="Normal 3 33 3 3 2" xfId="9367"/>
    <cellStyle name="Normal 3 33 3 4" xfId="9368"/>
    <cellStyle name="Normal 3 33 4" xfId="9369"/>
    <cellStyle name="Normal 3 33 4 2" xfId="9370"/>
    <cellStyle name="Normal 3 33 5" xfId="9371"/>
    <cellStyle name="Normal 3 33 6" xfId="9372"/>
    <cellStyle name="Normal 3 33 6 2" xfId="9373"/>
    <cellStyle name="Normal 3 33 7" xfId="9374"/>
    <cellStyle name="Normal 3 34" xfId="604"/>
    <cellStyle name="Normal 3 34 2" xfId="2200"/>
    <cellStyle name="Normal 3 34 2 2" xfId="9375"/>
    <cellStyle name="Normal 3 34 2 2 2" xfId="9376"/>
    <cellStyle name="Normal 3 34 2 3" xfId="9377"/>
    <cellStyle name="Normal 3 34 2 4" xfId="9378"/>
    <cellStyle name="Normal 3 34 3" xfId="9379"/>
    <cellStyle name="Normal 3 34 3 2" xfId="9380"/>
    <cellStyle name="Normal 3 34 3 2 2" xfId="9381"/>
    <cellStyle name="Normal 3 34 3 3" xfId="9382"/>
    <cellStyle name="Normal 3 34 3 3 2" xfId="9383"/>
    <cellStyle name="Normal 3 34 3 4" xfId="9384"/>
    <cellStyle name="Normal 3 34 4" xfId="9385"/>
    <cellStyle name="Normal 3 34 4 2" xfId="9386"/>
    <cellStyle name="Normal 3 34 5" xfId="9387"/>
    <cellStyle name="Normal 3 34 6" xfId="9388"/>
    <cellStyle name="Normal 3 34 6 2" xfId="9389"/>
    <cellStyle name="Normal 3 34 7" xfId="9390"/>
    <cellStyle name="Normal 3 35" xfId="605"/>
    <cellStyle name="Normal 3 35 2" xfId="2199"/>
    <cellStyle name="Normal 3 35 2 2" xfId="9391"/>
    <cellStyle name="Normal 3 35 2 2 2" xfId="9392"/>
    <cellStyle name="Normal 3 35 2 3" xfId="9393"/>
    <cellStyle name="Normal 3 35 2 4" xfId="9394"/>
    <cellStyle name="Normal 3 35 3" xfId="9395"/>
    <cellStyle name="Normal 3 35 3 2" xfId="9396"/>
    <cellStyle name="Normal 3 35 3 2 2" xfId="9397"/>
    <cellStyle name="Normal 3 35 3 3" xfId="9398"/>
    <cellStyle name="Normal 3 35 3 3 2" xfId="9399"/>
    <cellStyle name="Normal 3 35 3 4" xfId="9400"/>
    <cellStyle name="Normal 3 35 4" xfId="9401"/>
    <cellStyle name="Normal 3 35 4 2" xfId="9402"/>
    <cellStyle name="Normal 3 35 5" xfId="9403"/>
    <cellStyle name="Normal 3 35 6" xfId="9404"/>
    <cellStyle name="Normal 3 35 6 2" xfId="9405"/>
    <cellStyle name="Normal 3 35 7" xfId="9406"/>
    <cellStyle name="Normal 3 36" xfId="606"/>
    <cellStyle name="Normal 3 36 2" xfId="2198"/>
    <cellStyle name="Normal 3 36 2 2" xfId="9407"/>
    <cellStyle name="Normal 3 36 2 2 2" xfId="9408"/>
    <cellStyle name="Normal 3 36 2 3" xfId="9409"/>
    <cellStyle name="Normal 3 36 2 4" xfId="9410"/>
    <cellStyle name="Normal 3 36 3" xfId="9411"/>
    <cellStyle name="Normal 3 36 3 2" xfId="9412"/>
    <cellStyle name="Normal 3 36 3 2 2" xfId="9413"/>
    <cellStyle name="Normal 3 36 3 3" xfId="9414"/>
    <cellStyle name="Normal 3 36 3 3 2" xfId="9415"/>
    <cellStyle name="Normal 3 36 3 4" xfId="9416"/>
    <cellStyle name="Normal 3 36 4" xfId="9417"/>
    <cellStyle name="Normal 3 36 4 2" xfId="9418"/>
    <cellStyle name="Normal 3 36 5" xfId="9419"/>
    <cellStyle name="Normal 3 36 6" xfId="9420"/>
    <cellStyle name="Normal 3 36 6 2" xfId="9421"/>
    <cellStyle name="Normal 3 36 7" xfId="9422"/>
    <cellStyle name="Normal 3 37" xfId="607"/>
    <cellStyle name="Normal 3 37 2" xfId="2197"/>
    <cellStyle name="Normal 3 37 2 2" xfId="9423"/>
    <cellStyle name="Normal 3 37 2 2 2" xfId="9424"/>
    <cellStyle name="Normal 3 37 2 3" xfId="9425"/>
    <cellStyle name="Normal 3 37 2 4" xfId="9426"/>
    <cellStyle name="Normal 3 37 3" xfId="9427"/>
    <cellStyle name="Normal 3 37 3 2" xfId="9428"/>
    <cellStyle name="Normal 3 37 3 2 2" xfId="9429"/>
    <cellStyle name="Normal 3 37 3 3" xfId="9430"/>
    <cellStyle name="Normal 3 37 3 3 2" xfId="9431"/>
    <cellStyle name="Normal 3 37 3 4" xfId="9432"/>
    <cellStyle name="Normal 3 37 4" xfId="9433"/>
    <cellStyle name="Normal 3 37 4 2" xfId="9434"/>
    <cellStyle name="Normal 3 37 5" xfId="9435"/>
    <cellStyle name="Normal 3 37 6" xfId="9436"/>
    <cellStyle name="Normal 3 37 6 2" xfId="9437"/>
    <cellStyle name="Normal 3 37 7" xfId="9438"/>
    <cellStyle name="Normal 3 38" xfId="608"/>
    <cellStyle name="Normal 3 38 2" xfId="2196"/>
    <cellStyle name="Normal 3 38 2 2" xfId="9439"/>
    <cellStyle name="Normal 3 38 2 2 2" xfId="9440"/>
    <cellStyle name="Normal 3 38 2 3" xfId="9441"/>
    <cellStyle name="Normal 3 38 2 4" xfId="9442"/>
    <cellStyle name="Normal 3 38 3" xfId="9443"/>
    <cellStyle name="Normal 3 38 3 2" xfId="9444"/>
    <cellStyle name="Normal 3 38 3 2 2" xfId="9445"/>
    <cellStyle name="Normal 3 38 3 3" xfId="9446"/>
    <cellStyle name="Normal 3 38 3 3 2" xfId="9447"/>
    <cellStyle name="Normal 3 38 3 4" xfId="9448"/>
    <cellStyle name="Normal 3 38 4" xfId="9449"/>
    <cellStyle name="Normal 3 38 4 2" xfId="9450"/>
    <cellStyle name="Normal 3 38 5" xfId="9451"/>
    <cellStyle name="Normal 3 38 6" xfId="9452"/>
    <cellStyle name="Normal 3 38 6 2" xfId="9453"/>
    <cellStyle name="Normal 3 38 7" xfId="9454"/>
    <cellStyle name="Normal 3 39" xfId="609"/>
    <cellStyle name="Normal 3 39 2" xfId="2195"/>
    <cellStyle name="Normal 3 39 2 2" xfId="9455"/>
    <cellStyle name="Normal 3 39 2 2 2" xfId="9456"/>
    <cellStyle name="Normal 3 39 2 3" xfId="9457"/>
    <cellStyle name="Normal 3 39 2 4" xfId="9458"/>
    <cellStyle name="Normal 3 39 3" xfId="9459"/>
    <cellStyle name="Normal 3 39 3 2" xfId="9460"/>
    <cellStyle name="Normal 3 39 3 2 2" xfId="9461"/>
    <cellStyle name="Normal 3 39 3 3" xfId="9462"/>
    <cellStyle name="Normal 3 39 3 3 2" xfId="9463"/>
    <cellStyle name="Normal 3 39 3 4" xfId="9464"/>
    <cellStyle name="Normal 3 39 4" xfId="9465"/>
    <cellStyle name="Normal 3 39 4 2" xfId="9466"/>
    <cellStyle name="Normal 3 39 5" xfId="9467"/>
    <cellStyle name="Normal 3 39 6" xfId="9468"/>
    <cellStyle name="Normal 3 39 6 2" xfId="9469"/>
    <cellStyle name="Normal 3 39 7" xfId="9470"/>
    <cellStyle name="Normal 3 4" xfId="610"/>
    <cellStyle name="Normal 3 4 10" xfId="9471"/>
    <cellStyle name="Normal 3 4 10 2" xfId="23239"/>
    <cellStyle name="Normal 3 4 10 3" xfId="23586"/>
    <cellStyle name="Normal 3 4 2" xfId="1743"/>
    <cellStyle name="Normal 3 4 2 2" xfId="9472"/>
    <cellStyle name="Normal 3 4 2 2 2" xfId="9473"/>
    <cellStyle name="Normal 3 4 2 3" xfId="9474"/>
    <cellStyle name="Normal 3 4 2 4" xfId="9475"/>
    <cellStyle name="Normal 3 4 3" xfId="2765"/>
    <cellStyle name="Normal 3 4 3 2" xfId="9476"/>
    <cellStyle name="Normal 3 4 3 2 2" xfId="9477"/>
    <cellStyle name="Normal 3 4 3 3" xfId="9478"/>
    <cellStyle name="Normal 3 4 3 3 2" xfId="9479"/>
    <cellStyle name="Normal 3 4 3 4" xfId="9480"/>
    <cellStyle name="Normal 3 4 3 5" xfId="9481"/>
    <cellStyle name="Normal 3 4 3 6" xfId="23195"/>
    <cellStyle name="Normal 3 4 3 7" xfId="23547"/>
    <cellStyle name="Normal 3 4 4" xfId="9482"/>
    <cellStyle name="Normal 3 4 4 2" xfId="9483"/>
    <cellStyle name="Normal 3 4 5" xfId="9484"/>
    <cellStyle name="Normal 3 4 6" xfId="9485"/>
    <cellStyle name="Normal 3 4 6 2" xfId="9486"/>
    <cellStyle name="Normal 3 4 7" xfId="9487"/>
    <cellStyle name="Normal 3 4 8" xfId="9488"/>
    <cellStyle name="Normal 3 4 9" xfId="9489"/>
    <cellStyle name="Normal 3 40" xfId="611"/>
    <cellStyle name="Normal 3 40 2" xfId="2194"/>
    <cellStyle name="Normal 3 40 2 2" xfId="9490"/>
    <cellStyle name="Normal 3 40 2 2 2" xfId="9491"/>
    <cellStyle name="Normal 3 40 2 3" xfId="9492"/>
    <cellStyle name="Normal 3 40 2 4" xfId="9493"/>
    <cellStyle name="Normal 3 40 3" xfId="9494"/>
    <cellStyle name="Normal 3 40 3 2" xfId="9495"/>
    <cellStyle name="Normal 3 40 3 2 2" xfId="9496"/>
    <cellStyle name="Normal 3 40 3 3" xfId="9497"/>
    <cellStyle name="Normal 3 40 3 3 2" xfId="9498"/>
    <cellStyle name="Normal 3 40 3 4" xfId="9499"/>
    <cellStyle name="Normal 3 40 4" xfId="9500"/>
    <cellStyle name="Normal 3 40 4 2" xfId="9501"/>
    <cellStyle name="Normal 3 40 5" xfId="9502"/>
    <cellStyle name="Normal 3 40 6" xfId="9503"/>
    <cellStyle name="Normal 3 40 6 2" xfId="9504"/>
    <cellStyle name="Normal 3 40 7" xfId="9505"/>
    <cellStyle name="Normal 3 41" xfId="612"/>
    <cellStyle name="Normal 3 41 2" xfId="2193"/>
    <cellStyle name="Normal 3 41 2 2" xfId="9506"/>
    <cellStyle name="Normal 3 41 2 2 2" xfId="9507"/>
    <cellStyle name="Normal 3 41 2 3" xfId="9508"/>
    <cellStyle name="Normal 3 41 2 4" xfId="9509"/>
    <cellStyle name="Normal 3 41 3" xfId="9510"/>
    <cellStyle name="Normal 3 41 3 2" xfId="9511"/>
    <cellStyle name="Normal 3 41 3 2 2" xfId="9512"/>
    <cellStyle name="Normal 3 41 3 3" xfId="9513"/>
    <cellStyle name="Normal 3 41 3 3 2" xfId="9514"/>
    <cellStyle name="Normal 3 41 3 4" xfId="9515"/>
    <cellStyle name="Normal 3 41 4" xfId="9516"/>
    <cellStyle name="Normal 3 41 4 2" xfId="9517"/>
    <cellStyle name="Normal 3 41 5" xfId="9518"/>
    <cellStyle name="Normal 3 41 6" xfId="9519"/>
    <cellStyle name="Normal 3 41 6 2" xfId="9520"/>
    <cellStyle name="Normal 3 41 7" xfId="9521"/>
    <cellStyle name="Normal 3 42" xfId="613"/>
    <cellStyle name="Normal 3 42 2" xfId="2192"/>
    <cellStyle name="Normal 3 42 2 2" xfId="9522"/>
    <cellStyle name="Normal 3 42 2 2 2" xfId="9523"/>
    <cellStyle name="Normal 3 42 2 3" xfId="9524"/>
    <cellStyle name="Normal 3 42 2 4" xfId="9525"/>
    <cellStyle name="Normal 3 42 3" xfId="9526"/>
    <cellStyle name="Normal 3 42 3 2" xfId="9527"/>
    <cellStyle name="Normal 3 42 3 2 2" xfId="9528"/>
    <cellStyle name="Normal 3 42 3 3" xfId="9529"/>
    <cellStyle name="Normal 3 42 3 3 2" xfId="9530"/>
    <cellStyle name="Normal 3 42 3 4" xfId="9531"/>
    <cellStyle name="Normal 3 42 4" xfId="9532"/>
    <cellStyle name="Normal 3 42 4 2" xfId="9533"/>
    <cellStyle name="Normal 3 42 5" xfId="9534"/>
    <cellStyle name="Normal 3 42 6" xfId="9535"/>
    <cellStyle name="Normal 3 42 6 2" xfId="9536"/>
    <cellStyle name="Normal 3 42 7" xfId="9537"/>
    <cellStyle name="Normal 3 43" xfId="614"/>
    <cellStyle name="Normal 3 43 2" xfId="2191"/>
    <cellStyle name="Normal 3 43 2 2" xfId="9538"/>
    <cellStyle name="Normal 3 43 2 2 2" xfId="9539"/>
    <cellStyle name="Normal 3 43 2 3" xfId="9540"/>
    <cellStyle name="Normal 3 43 2 4" xfId="9541"/>
    <cellStyle name="Normal 3 43 3" xfId="9542"/>
    <cellStyle name="Normal 3 43 3 2" xfId="9543"/>
    <cellStyle name="Normal 3 43 3 2 2" xfId="9544"/>
    <cellStyle name="Normal 3 43 3 3" xfId="9545"/>
    <cellStyle name="Normal 3 43 3 3 2" xfId="9546"/>
    <cellStyle name="Normal 3 43 3 4" xfId="9547"/>
    <cellStyle name="Normal 3 43 4" xfId="9548"/>
    <cellStyle name="Normal 3 43 4 2" xfId="9549"/>
    <cellStyle name="Normal 3 43 5" xfId="9550"/>
    <cellStyle name="Normal 3 43 6" xfId="9551"/>
    <cellStyle name="Normal 3 43 6 2" xfId="9552"/>
    <cellStyle name="Normal 3 43 7" xfId="9553"/>
    <cellStyle name="Normal 3 44" xfId="1718"/>
    <cellStyle name="Normal 3 44 1" xfId="9554"/>
    <cellStyle name="Normal 3 44 1 2" xfId="9555"/>
    <cellStyle name="Normal 3 44 10" xfId="9556"/>
    <cellStyle name="Normal 3 44 10 2" xfId="9557"/>
    <cellStyle name="Normal 3 44 10 2 2" xfId="23240"/>
    <cellStyle name="Normal 3 44 10 2 3" xfId="23587"/>
    <cellStyle name="Normal 3 44 11" xfId="9558"/>
    <cellStyle name="Normal 3 44 2" xfId="9559"/>
    <cellStyle name="Normal 3 44 2 2" xfId="9560"/>
    <cellStyle name="Normal 3 44 2 2 2" xfId="9561"/>
    <cellStyle name="Normal 3 44 2 3" xfId="9562"/>
    <cellStyle name="Normal 3 44 2 4" xfId="9563"/>
    <cellStyle name="Normal 3 44 3" xfId="9564"/>
    <cellStyle name="Normal 3 44 3 1" xfId="9565"/>
    <cellStyle name="Normal 3 44 3 1 2" xfId="9566"/>
    <cellStyle name="Normal 3 44 3 2" xfId="9567"/>
    <cellStyle name="Normal 3 44 3 2 2" xfId="9568"/>
    <cellStyle name="Normal 3 44 3 3" xfId="9569"/>
    <cellStyle name="Normal 3 44 3 3 2" xfId="9570"/>
    <cellStyle name="Normal 3 44 3 4" xfId="9571"/>
    <cellStyle name="Normal 3 44 3 4 2" xfId="9572"/>
    <cellStyle name="Normal 3 44 3 5" xfId="9573"/>
    <cellStyle name="Normal 3 44 3 5 2" xfId="9574"/>
    <cellStyle name="Normal 3 44 3 5 2 2" xfId="23241"/>
    <cellStyle name="Normal 3 44 3 5 2 3" xfId="23588"/>
    <cellStyle name="Normal 3 44 3 6" xfId="9575"/>
    <cellStyle name="Normal 3 44 3 6 2" xfId="9576"/>
    <cellStyle name="Normal 3 44 3 6 2 2" xfId="23242"/>
    <cellStyle name="Normal 3 44 3 6 2 3" xfId="23589"/>
    <cellStyle name="Normal 3 44 3 7" xfId="9577"/>
    <cellStyle name="Normal 3 44 4" xfId="9578"/>
    <cellStyle name="Normal 3 44 4 1" xfId="9579"/>
    <cellStyle name="Normal 3 44 4 1 2" xfId="9580"/>
    <cellStyle name="Normal 3 44 4 2" xfId="9581"/>
    <cellStyle name="Normal 3 44 4 2 2" xfId="9582"/>
    <cellStyle name="Normal 3 44 4 3" xfId="9583"/>
    <cellStyle name="Normal 3 44 4 3 2" xfId="9584"/>
    <cellStyle name="Normal 3 44 4 4" xfId="9585"/>
    <cellStyle name="Normal 3 44 4 4 2" xfId="9586"/>
    <cellStyle name="Normal 3 44 4 5" xfId="9587"/>
    <cellStyle name="Normal 3 44 4 5 2" xfId="9588"/>
    <cellStyle name="Normal 3 44 4 5 2 2" xfId="23243"/>
    <cellStyle name="Normal 3 44 4 5 2 3" xfId="23590"/>
    <cellStyle name="Normal 3 44 4 6" xfId="9589"/>
    <cellStyle name="Normal 3 44 4 6 2" xfId="9590"/>
    <cellStyle name="Normal 3 44 4 6 2 2" xfId="23244"/>
    <cellStyle name="Normal 3 44 4 6 2 3" xfId="23591"/>
    <cellStyle name="Normal 3 44 4 7" xfId="9591"/>
    <cellStyle name="Normal 3 44 5" xfId="9592"/>
    <cellStyle name="Normal 3 44 5 2" xfId="9593"/>
    <cellStyle name="Normal 3 44 6" xfId="9594"/>
    <cellStyle name="Normal 3 44 6 2" xfId="9595"/>
    <cellStyle name="Normal 3 44 7" xfId="9596"/>
    <cellStyle name="Normal 3 44 7 2" xfId="9597"/>
    <cellStyle name="Normal 3 44 8" xfId="9598"/>
    <cellStyle name="Normal 3 44 9" xfId="9599"/>
    <cellStyle name="Normal 3 44 9 2" xfId="9600"/>
    <cellStyle name="Normal 3 44 9 2 2" xfId="23245"/>
    <cellStyle name="Normal 3 44 9 2 3" xfId="23592"/>
    <cellStyle name="Normal 3 45" xfId="2102"/>
    <cellStyle name="Normal 3 45 1" xfId="9601"/>
    <cellStyle name="Normal 3 45 1 2" xfId="9602"/>
    <cellStyle name="Normal 3 45 10" xfId="9603"/>
    <cellStyle name="Normal 3 45 10 2" xfId="9604"/>
    <cellStyle name="Normal 3 45 10 2 2" xfId="23246"/>
    <cellStyle name="Normal 3 45 10 2 3" xfId="23593"/>
    <cellStyle name="Normal 3 45 11" xfId="9605"/>
    <cellStyle name="Normal 3 45 12" xfId="9606"/>
    <cellStyle name="Normal 3 45 13" xfId="23150"/>
    <cellStyle name="Normal 3 45 14" xfId="23505"/>
    <cellStyle name="Normal 3 45 2" xfId="2664"/>
    <cellStyle name="Normal 3 45 2 1" xfId="9607"/>
    <cellStyle name="Normal 3 45 2 1 2" xfId="9608"/>
    <cellStyle name="Normal 3 45 2 10" xfId="9609"/>
    <cellStyle name="Normal 3 45 2 11" xfId="9610"/>
    <cellStyle name="Normal 3 45 2 12" xfId="23165"/>
    <cellStyle name="Normal 3 45 2 13" xfId="23517"/>
    <cellStyle name="Normal 3 45 2 2" xfId="2682"/>
    <cellStyle name="Normal 3 45 2 2 1" xfId="9611"/>
    <cellStyle name="Normal 3 45 2 2 1 2" xfId="9612"/>
    <cellStyle name="Normal 3 45 2 2 10" xfId="23183"/>
    <cellStyle name="Normal 3 45 2 2 11" xfId="23535"/>
    <cellStyle name="Normal 3 45 2 2 2" xfId="9613"/>
    <cellStyle name="Normal 3 45 2 2 2 2" xfId="9614"/>
    <cellStyle name="Normal 3 45 2 2 2 2 2" xfId="9615"/>
    <cellStyle name="Normal 3 45 2 2 2 2 2 2" xfId="23247"/>
    <cellStyle name="Normal 3 45 2 2 2 2 2 3" xfId="23594"/>
    <cellStyle name="Normal 3 45 2 2 2 3" xfId="9616"/>
    <cellStyle name="Normal 3 45 2 2 3" xfId="9617"/>
    <cellStyle name="Normal 3 45 2 2 3 2" xfId="9618"/>
    <cellStyle name="Normal 3 45 2 2 4" xfId="9619"/>
    <cellStyle name="Normal 3 45 2 2 4 2" xfId="9620"/>
    <cellStyle name="Normal 3 45 2 2 5" xfId="9621"/>
    <cellStyle name="Normal 3 45 2 2 5 2" xfId="9622"/>
    <cellStyle name="Normal 3 45 2 2 6" xfId="9623"/>
    <cellStyle name="Normal 3 45 2 2 6 2" xfId="9624"/>
    <cellStyle name="Normal 3 45 2 2 6 2 2" xfId="23248"/>
    <cellStyle name="Normal 3 45 2 2 6 2 3" xfId="23595"/>
    <cellStyle name="Normal 3 45 2 2 7" xfId="9625"/>
    <cellStyle name="Normal 3 45 2 2 7 2" xfId="9626"/>
    <cellStyle name="Normal 3 45 2 2 7 2 2" xfId="23249"/>
    <cellStyle name="Normal 3 45 2 2 7 2 3" xfId="23596"/>
    <cellStyle name="Normal 3 45 2 2 8" xfId="9627"/>
    <cellStyle name="Normal 3 45 2 2 9" xfId="9628"/>
    <cellStyle name="Normal 3 45 2 3" xfId="9629"/>
    <cellStyle name="Normal 3 45 2 3 1" xfId="9630"/>
    <cellStyle name="Normal 3 45 2 3 1 2" xfId="9631"/>
    <cellStyle name="Normal 3 45 2 3 2" xfId="9632"/>
    <cellStyle name="Normal 3 45 2 3 2 2" xfId="9633"/>
    <cellStyle name="Normal 3 45 2 3 3" xfId="9634"/>
    <cellStyle name="Normal 3 45 2 3 3 2" xfId="9635"/>
    <cellStyle name="Normal 3 45 2 3 4" xfId="9636"/>
    <cellStyle name="Normal 3 45 2 3 4 2" xfId="9637"/>
    <cellStyle name="Normal 3 45 2 3 4 2 2" xfId="23250"/>
    <cellStyle name="Normal 3 45 2 3 4 2 3" xfId="23597"/>
    <cellStyle name="Normal 3 45 2 3 5" xfId="9638"/>
    <cellStyle name="Normal 3 45 2 3 5 2" xfId="9639"/>
    <cellStyle name="Normal 3 45 2 3 5 2 2" xfId="23251"/>
    <cellStyle name="Normal 3 45 2 3 5 2 3" xfId="23598"/>
    <cellStyle name="Normal 3 45 2 3 6" xfId="9640"/>
    <cellStyle name="Normal 3 45 2 4" xfId="9641"/>
    <cellStyle name="Normal 3 45 2 4 2" xfId="9642"/>
    <cellStyle name="Normal 3 45 2 5" xfId="9643"/>
    <cellStyle name="Normal 3 45 2 5 2" xfId="9644"/>
    <cellStyle name="Normal 3 45 2 6" xfId="9645"/>
    <cellStyle name="Normal 3 45 2 6 2" xfId="9646"/>
    <cellStyle name="Normal 3 45 2 7" xfId="9647"/>
    <cellStyle name="Normal 3 45 2 7 2" xfId="9648"/>
    <cellStyle name="Normal 3 45 2 7 2 2" xfId="23252"/>
    <cellStyle name="Normal 3 45 2 7 2 3" xfId="23599"/>
    <cellStyle name="Normal 3 45 2 8" xfId="9649"/>
    <cellStyle name="Normal 3 45 2 8 2" xfId="9650"/>
    <cellStyle name="Normal 3 45 2 8 2 2" xfId="23253"/>
    <cellStyle name="Normal 3 45 2 8 2 3" xfId="23600"/>
    <cellStyle name="Normal 3 45 2 9" xfId="9651"/>
    <cellStyle name="Normal 3 45 2 9 2" xfId="9652"/>
    <cellStyle name="Normal 3 45 2 9 2 2" xfId="23254"/>
    <cellStyle name="Normal 3 45 2 9 2 3" xfId="23601"/>
    <cellStyle name="Normal 3 45 3" xfId="2670"/>
    <cellStyle name="Normal 3 45 3 1" xfId="9653"/>
    <cellStyle name="Normal 3 45 3 1 2" xfId="9654"/>
    <cellStyle name="Normal 3 45 3 10" xfId="23171"/>
    <cellStyle name="Normal 3 45 3 11" xfId="23523"/>
    <cellStyle name="Normal 3 45 3 2" xfId="9655"/>
    <cellStyle name="Normal 3 45 3 2 2" xfId="9656"/>
    <cellStyle name="Normal 3 45 3 2 2 2" xfId="9657"/>
    <cellStyle name="Normal 3 45 3 2 2 2 2" xfId="23255"/>
    <cellStyle name="Normal 3 45 3 2 2 2 3" xfId="23602"/>
    <cellStyle name="Normal 3 45 3 2 3" xfId="9658"/>
    <cellStyle name="Normal 3 45 3 3" xfId="9659"/>
    <cellStyle name="Normal 3 45 3 3 2" xfId="9660"/>
    <cellStyle name="Normal 3 45 3 4" xfId="9661"/>
    <cellStyle name="Normal 3 45 3 4 2" xfId="9662"/>
    <cellStyle name="Normal 3 45 3 5" xfId="9663"/>
    <cellStyle name="Normal 3 45 3 5 2" xfId="9664"/>
    <cellStyle name="Normal 3 45 3 6" xfId="9665"/>
    <cellStyle name="Normal 3 45 3 6 2" xfId="9666"/>
    <cellStyle name="Normal 3 45 3 6 2 2" xfId="23256"/>
    <cellStyle name="Normal 3 45 3 6 2 3" xfId="23603"/>
    <cellStyle name="Normal 3 45 3 7" xfId="9667"/>
    <cellStyle name="Normal 3 45 3 7 2" xfId="9668"/>
    <cellStyle name="Normal 3 45 3 7 2 2" xfId="23257"/>
    <cellStyle name="Normal 3 45 3 7 2 3" xfId="23604"/>
    <cellStyle name="Normal 3 45 3 8" xfId="9669"/>
    <cellStyle name="Normal 3 45 3 9" xfId="9670"/>
    <cellStyle name="Normal 3 45 4" xfId="9671"/>
    <cellStyle name="Normal 3 45 4 1" xfId="9672"/>
    <cellStyle name="Normal 3 45 4 1 2" xfId="9673"/>
    <cellStyle name="Normal 3 45 4 2" xfId="9674"/>
    <cellStyle name="Normal 3 45 4 2 2" xfId="9675"/>
    <cellStyle name="Normal 3 45 4 3" xfId="9676"/>
    <cellStyle name="Normal 3 45 4 3 2" xfId="9677"/>
    <cellStyle name="Normal 3 45 4 4" xfId="9678"/>
    <cellStyle name="Normal 3 45 4 4 2" xfId="9679"/>
    <cellStyle name="Normal 3 45 4 4 2 2" xfId="23258"/>
    <cellStyle name="Normal 3 45 4 4 2 3" xfId="23605"/>
    <cellStyle name="Normal 3 45 4 5" xfId="9680"/>
    <cellStyle name="Normal 3 45 4 5 2" xfId="9681"/>
    <cellStyle name="Normal 3 45 4 5 2 2" xfId="23259"/>
    <cellStyle name="Normal 3 45 4 5 2 3" xfId="23606"/>
    <cellStyle name="Normal 3 45 4 6" xfId="9682"/>
    <cellStyle name="Normal 3 45 5" xfId="9683"/>
    <cellStyle name="Normal 3 45 5 2" xfId="9684"/>
    <cellStyle name="Normal 3 45 6" xfId="9685"/>
    <cellStyle name="Normal 3 45 6 2" xfId="9686"/>
    <cellStyle name="Normal 3 45 7" xfId="9687"/>
    <cellStyle name="Normal 3 45 7 2" xfId="9688"/>
    <cellStyle name="Normal 3 45 8" xfId="9689"/>
    <cellStyle name="Normal 3 45 8 2" xfId="9690"/>
    <cellStyle name="Normal 3 45 8 2 2" xfId="23260"/>
    <cellStyle name="Normal 3 45 8 2 3" xfId="23607"/>
    <cellStyle name="Normal 3 45 9" xfId="9691"/>
    <cellStyle name="Normal 3 45 9 2" xfId="9692"/>
    <cellStyle name="Normal 3 45 9 2 2" xfId="23261"/>
    <cellStyle name="Normal 3 45 9 2 3" xfId="23608"/>
    <cellStyle name="Normal 3 46" xfId="2688"/>
    <cellStyle name="Normal 3 46 10" xfId="23189"/>
    <cellStyle name="Normal 3 46 11" xfId="23541"/>
    <cellStyle name="Normal 3 46 2" xfId="9693"/>
    <cellStyle name="Normal 3 46 2 2" xfId="9694"/>
    <cellStyle name="Normal 3 46 2 2 2" xfId="9695"/>
    <cellStyle name="Normal 3 46 2 2 2 2" xfId="23262"/>
    <cellStyle name="Normal 3 46 2 2 2 3" xfId="23609"/>
    <cellStyle name="Normal 3 46 2 3" xfId="9696"/>
    <cellStyle name="Normal 3 46 3" xfId="9697"/>
    <cellStyle name="Normal 3 46 3 2" xfId="9698"/>
    <cellStyle name="Normal 3 46 4" xfId="9699"/>
    <cellStyle name="Normal 3 46 4 2" xfId="9700"/>
    <cellStyle name="Normal 3 46 5" xfId="9701"/>
    <cellStyle name="Normal 3 46 5 2" xfId="9702"/>
    <cellStyle name="Normal 3 46 6" xfId="9703"/>
    <cellStyle name="Normal 3 46 6 2" xfId="9704"/>
    <cellStyle name="Normal 3 46 6 2 2" xfId="23263"/>
    <cellStyle name="Normal 3 46 6 2 3" xfId="23610"/>
    <cellStyle name="Normal 3 46 7" xfId="9705"/>
    <cellStyle name="Normal 3 46 7 2" xfId="9706"/>
    <cellStyle name="Normal 3 46 8" xfId="9707"/>
    <cellStyle name="Normal 3 46 9" xfId="9708"/>
    <cellStyle name="Normal 3 47" xfId="2762"/>
    <cellStyle name="Normal 3 47 2" xfId="9709"/>
    <cellStyle name="Normal 3 47 2 2" xfId="9710"/>
    <cellStyle name="Normal 3 47 3" xfId="9711"/>
    <cellStyle name="Normal 3 47 3 2" xfId="9712"/>
    <cellStyle name="Normal 3 47 3 2 2" xfId="23264"/>
    <cellStyle name="Normal 3 47 3 2 3" xfId="23611"/>
    <cellStyle name="Normal 3 47 4" xfId="9713"/>
    <cellStyle name="Normal 3 47 5" xfId="9714"/>
    <cellStyle name="Normal 3 47 6" xfId="9715"/>
    <cellStyle name="Normal 3 48" xfId="2807"/>
    <cellStyle name="Normal 3 48 2" xfId="9716"/>
    <cellStyle name="Normal 3 48 2 2" xfId="9717"/>
    <cellStyle name="Normal 3 48 3" xfId="9718"/>
    <cellStyle name="Normal 3 48 3 2" xfId="9719"/>
    <cellStyle name="Normal 3 48 3 2 2" xfId="23265"/>
    <cellStyle name="Normal 3 48 3 2 3" xfId="23612"/>
    <cellStyle name="Normal 3 48 4" xfId="9720"/>
    <cellStyle name="Normal 3 48 5" xfId="9721"/>
    <cellStyle name="Normal 3 48 6" xfId="23219"/>
    <cellStyle name="Normal 3 48 7" xfId="23566"/>
    <cellStyle name="Normal 3 49" xfId="9722"/>
    <cellStyle name="Normal 3 49 2" xfId="9723"/>
    <cellStyle name="Normal 3 49 2 2" xfId="9724"/>
    <cellStyle name="Normal 3 49 2 2 2" xfId="23266"/>
    <cellStyle name="Normal 3 49 2 2 3" xfId="23613"/>
    <cellStyle name="Normal 3 49 3" xfId="9725"/>
    <cellStyle name="Normal 3 5" xfId="615"/>
    <cellStyle name="Normal 3 5 2" xfId="1744"/>
    <cellStyle name="Normal 3 5 2 2" xfId="9726"/>
    <cellStyle name="Normal 3 5 2 2 2" xfId="9727"/>
    <cellStyle name="Normal 3 5 2 3" xfId="9728"/>
    <cellStyle name="Normal 3 5 2 4" xfId="9729"/>
    <cellStyle name="Normal 3 5 3" xfId="9730"/>
    <cellStyle name="Normal 3 5 3 2" xfId="9731"/>
    <cellStyle name="Normal 3 5 3 2 2" xfId="9732"/>
    <cellStyle name="Normal 3 5 3 3" xfId="9733"/>
    <cellStyle name="Normal 3 5 3 3 2" xfId="9734"/>
    <cellStyle name="Normal 3 5 3 4" xfId="9735"/>
    <cellStyle name="Normal 3 5 4" xfId="9736"/>
    <cellStyle name="Normal 3 5 4 2" xfId="9737"/>
    <cellStyle name="Normal 3 5 5" xfId="9738"/>
    <cellStyle name="Normal 3 5 6" xfId="9739"/>
    <cellStyle name="Normal 3 5 6 2" xfId="9740"/>
    <cellStyle name="Normal 3 5 7" xfId="9741"/>
    <cellStyle name="Normal 3 50" xfId="2810"/>
    <cellStyle name="Normal 3 50 2" xfId="2766"/>
    <cellStyle name="Normal 3 50 2 2" xfId="9742"/>
    <cellStyle name="Normal 3 50 2 2 2" xfId="23267"/>
    <cellStyle name="Normal 3 50 2 2 3" xfId="23614"/>
    <cellStyle name="Normal 3 50 2 3" xfId="9743"/>
    <cellStyle name="Normal 3 50 2 4" xfId="23196"/>
    <cellStyle name="Normal 3 50 2 5" xfId="23548"/>
    <cellStyle name="Normal 3 50 3" xfId="2812"/>
    <cellStyle name="Normal 3 50 3 2" xfId="23223"/>
    <cellStyle name="Normal 3 50 3 3" xfId="23570"/>
    <cellStyle name="Normal 3 50 4" xfId="9744"/>
    <cellStyle name="Normal 3 50 4 2" xfId="23268"/>
    <cellStyle name="Normal 3 50 4 3" xfId="23615"/>
    <cellStyle name="Normal 3 50 5" xfId="9745"/>
    <cellStyle name="Normal 3 50 6" xfId="23221"/>
    <cellStyle name="Normal 3 50 7" xfId="23568"/>
    <cellStyle name="Normal 3 51" xfId="9746"/>
    <cellStyle name="Normal 3 51 2" xfId="2767"/>
    <cellStyle name="Normal 3 51 2 2" xfId="2808"/>
    <cellStyle name="Normal 3 51 2 2 2" xfId="2811"/>
    <cellStyle name="Normal 3 51 2 2 2 2" xfId="23222"/>
    <cellStyle name="Normal 3 51 2 2 2 3" xfId="23569"/>
    <cellStyle name="Normal 3 51 2 2 3" xfId="23220"/>
    <cellStyle name="Normal 3 51 2 2 4" xfId="23567"/>
    <cellStyle name="Normal 3 51 2 3" xfId="9747"/>
    <cellStyle name="Normal 3 51 2 3 2" xfId="23269"/>
    <cellStyle name="Normal 3 51 2 3 3" xfId="23616"/>
    <cellStyle name="Normal 3 51 2 4" xfId="9748"/>
    <cellStyle name="Normal 3 51 2 5" xfId="23197"/>
    <cellStyle name="Normal 3 51 2 6" xfId="23549"/>
    <cellStyle name="Normal 3 51 3" xfId="9749"/>
    <cellStyle name="Normal 3 52" xfId="9750"/>
    <cellStyle name="Normal 3 52 2" xfId="9751"/>
    <cellStyle name="Normal 3 52 2 2" xfId="9752"/>
    <cellStyle name="Normal 3 52 2 2 2" xfId="23270"/>
    <cellStyle name="Normal 3 52 2 2 3" xfId="23617"/>
    <cellStyle name="Normal 3 52 3" xfId="9753"/>
    <cellStyle name="Normal 3 53" xfId="9754"/>
    <cellStyle name="Normal 3 53 2" xfId="9755"/>
    <cellStyle name="Normal 3 54" xfId="9756"/>
    <cellStyle name="Normal 3 54 2" xfId="9757"/>
    <cellStyle name="Normal 3 55" xfId="9758"/>
    <cellStyle name="Normal 3 56" xfId="9759"/>
    <cellStyle name="Normal 3 56 2" xfId="9760"/>
    <cellStyle name="Normal 3 57" xfId="9761"/>
    <cellStyle name="Normal 3 57 2" xfId="9762"/>
    <cellStyle name="Normal 3 57 2 2" xfId="23271"/>
    <cellStyle name="Normal 3 57 2 3" xfId="23618"/>
    <cellStyle name="Normal 3 58" xfId="9763"/>
    <cellStyle name="Normal 3 59" xfId="9764"/>
    <cellStyle name="Normal 3 6" xfId="616"/>
    <cellStyle name="Normal 3 6 2" xfId="1745"/>
    <cellStyle name="Normal 3 6 2 2" xfId="9765"/>
    <cellStyle name="Normal 3 6 2 2 2" xfId="9766"/>
    <cellStyle name="Normal 3 6 2 3" xfId="9767"/>
    <cellStyle name="Normal 3 6 2 4" xfId="9768"/>
    <cellStyle name="Normal 3 6 3" xfId="9769"/>
    <cellStyle name="Normal 3 6 3 2" xfId="9770"/>
    <cellStyle name="Normal 3 6 3 2 2" xfId="9771"/>
    <cellStyle name="Normal 3 6 3 3" xfId="9772"/>
    <cellStyle name="Normal 3 6 3 3 2" xfId="9773"/>
    <cellStyle name="Normal 3 6 3 4" xfId="9774"/>
    <cellStyle name="Normal 3 6 4" xfId="9775"/>
    <cellStyle name="Normal 3 6 4 2" xfId="9776"/>
    <cellStyle name="Normal 3 6 5" xfId="9777"/>
    <cellStyle name="Normal 3 6 6" xfId="9778"/>
    <cellStyle name="Normal 3 6 6 2" xfId="9779"/>
    <cellStyle name="Normal 3 6 7" xfId="9780"/>
    <cellStyle name="Normal 3 60" xfId="9781"/>
    <cellStyle name="Normal 3 7" xfId="617"/>
    <cellStyle name="Normal 3 7 2" xfId="1746"/>
    <cellStyle name="Normal 3 7 2 2" xfId="9782"/>
    <cellStyle name="Normal 3 7 2 2 2" xfId="9783"/>
    <cellStyle name="Normal 3 7 2 3" xfId="9784"/>
    <cellStyle name="Normal 3 7 2 4" xfId="9785"/>
    <cellStyle name="Normal 3 7 3" xfId="9786"/>
    <cellStyle name="Normal 3 7 3 2" xfId="9787"/>
    <cellStyle name="Normal 3 7 3 2 2" xfId="9788"/>
    <cellStyle name="Normal 3 7 3 3" xfId="9789"/>
    <cellStyle name="Normal 3 7 3 3 2" xfId="9790"/>
    <cellStyle name="Normal 3 7 3 4" xfId="9791"/>
    <cellStyle name="Normal 3 7 4" xfId="9792"/>
    <cellStyle name="Normal 3 7 4 2" xfId="9793"/>
    <cellStyle name="Normal 3 7 5" xfId="9794"/>
    <cellStyle name="Normal 3 7 6" xfId="9795"/>
    <cellStyle name="Normal 3 7 6 2" xfId="9796"/>
    <cellStyle name="Normal 3 7 7" xfId="9797"/>
    <cellStyle name="Normal 3 8" xfId="618"/>
    <cellStyle name="Normal 3 8 2" xfId="1747"/>
    <cellStyle name="Normal 3 8 2 2" xfId="9798"/>
    <cellStyle name="Normal 3 8 2 2 2" xfId="9799"/>
    <cellStyle name="Normal 3 8 2 3" xfId="9800"/>
    <cellStyle name="Normal 3 8 2 4" xfId="9801"/>
    <cellStyle name="Normal 3 8 3" xfId="9802"/>
    <cellStyle name="Normal 3 8 3 2" xfId="9803"/>
    <cellStyle name="Normal 3 8 3 2 2" xfId="9804"/>
    <cellStyle name="Normal 3 8 3 3" xfId="9805"/>
    <cellStyle name="Normal 3 8 3 3 2" xfId="9806"/>
    <cellStyle name="Normal 3 8 3 4" xfId="9807"/>
    <cellStyle name="Normal 3 8 4" xfId="9808"/>
    <cellStyle name="Normal 3 8 4 2" xfId="9809"/>
    <cellStyle name="Normal 3 8 5" xfId="9810"/>
    <cellStyle name="Normal 3 8 6" xfId="9811"/>
    <cellStyle name="Normal 3 8 6 2" xfId="9812"/>
    <cellStyle name="Normal 3 8 7" xfId="9813"/>
    <cellStyle name="Normal 3 9" xfId="619"/>
    <cellStyle name="Normal 3 9 2" xfId="1748"/>
    <cellStyle name="Normal 3 9 2 2" xfId="9814"/>
    <cellStyle name="Normal 3 9 2 2 2" xfId="9815"/>
    <cellStyle name="Normal 3 9 2 3" xfId="9816"/>
    <cellStyle name="Normal 3 9 2 4" xfId="9817"/>
    <cellStyle name="Normal 3 9 3" xfId="9818"/>
    <cellStyle name="Normal 3 9 3 2" xfId="9819"/>
    <cellStyle name="Normal 3 9 3 2 2" xfId="9820"/>
    <cellStyle name="Normal 3 9 3 3" xfId="9821"/>
    <cellStyle name="Normal 3 9 3 3 2" xfId="9822"/>
    <cellStyle name="Normal 3 9 3 4" xfId="9823"/>
    <cellStyle name="Normal 3 9 4" xfId="9824"/>
    <cellStyle name="Normal 3 9 4 2" xfId="9825"/>
    <cellStyle name="Normal 3 9 5" xfId="9826"/>
    <cellStyle name="Normal 3 9 6" xfId="9827"/>
    <cellStyle name="Normal 3 9 6 2" xfId="9828"/>
    <cellStyle name="Normal 3 9 7" xfId="9829"/>
    <cellStyle name="Normal 30" xfId="620"/>
    <cellStyle name="Normal 30 10" xfId="621"/>
    <cellStyle name="Normal 30 10 2" xfId="1750"/>
    <cellStyle name="Normal 30 10 2 2" xfId="9830"/>
    <cellStyle name="Normal 30 10 2 2 2" xfId="9831"/>
    <cellStyle name="Normal 30 10 2 3" xfId="9832"/>
    <cellStyle name="Normal 30 10 2 4" xfId="9833"/>
    <cellStyle name="Normal 30 10 3" xfId="9834"/>
    <cellStyle name="Normal 30 10 3 2" xfId="9835"/>
    <cellStyle name="Normal 30 10 3 2 2" xfId="9836"/>
    <cellStyle name="Normal 30 10 3 3" xfId="9837"/>
    <cellStyle name="Normal 30 10 3 3 2" xfId="9838"/>
    <cellStyle name="Normal 30 10 3 4" xfId="9839"/>
    <cellStyle name="Normal 30 10 4" xfId="9840"/>
    <cellStyle name="Normal 30 10 4 2" xfId="9841"/>
    <cellStyle name="Normal 30 10 5" xfId="9842"/>
    <cellStyle name="Normal 30 10 6" xfId="9843"/>
    <cellStyle name="Normal 30 10 6 2" xfId="9844"/>
    <cellStyle name="Normal 30 10 7" xfId="9845"/>
    <cellStyle name="Normal 30 11" xfId="622"/>
    <cellStyle name="Normal 30 11 2" xfId="1751"/>
    <cellStyle name="Normal 30 11 2 2" xfId="9846"/>
    <cellStyle name="Normal 30 11 2 2 2" xfId="9847"/>
    <cellStyle name="Normal 30 11 2 3" xfId="9848"/>
    <cellStyle name="Normal 30 11 2 4" xfId="9849"/>
    <cellStyle name="Normal 30 11 3" xfId="9850"/>
    <cellStyle name="Normal 30 11 3 2" xfId="9851"/>
    <cellStyle name="Normal 30 11 3 2 2" xfId="9852"/>
    <cellStyle name="Normal 30 11 3 3" xfId="9853"/>
    <cellStyle name="Normal 30 11 3 3 2" xfId="9854"/>
    <cellStyle name="Normal 30 11 3 4" xfId="9855"/>
    <cellStyle name="Normal 30 11 4" xfId="9856"/>
    <cellStyle name="Normal 30 11 4 2" xfId="9857"/>
    <cellStyle name="Normal 30 11 5" xfId="9858"/>
    <cellStyle name="Normal 30 11 6" xfId="9859"/>
    <cellStyle name="Normal 30 11 6 2" xfId="9860"/>
    <cellStyle name="Normal 30 11 7" xfId="9861"/>
    <cellStyle name="Normal 30 12" xfId="623"/>
    <cellStyle name="Normal 30 12 2" xfId="1752"/>
    <cellStyle name="Normal 30 12 2 2" xfId="9862"/>
    <cellStyle name="Normal 30 12 2 2 2" xfId="9863"/>
    <cellStyle name="Normal 30 12 2 3" xfId="9864"/>
    <cellStyle name="Normal 30 12 2 4" xfId="9865"/>
    <cellStyle name="Normal 30 12 3" xfId="9866"/>
    <cellStyle name="Normal 30 12 3 2" xfId="9867"/>
    <cellStyle name="Normal 30 12 3 2 2" xfId="9868"/>
    <cellStyle name="Normal 30 12 3 3" xfId="9869"/>
    <cellStyle name="Normal 30 12 3 3 2" xfId="9870"/>
    <cellStyle name="Normal 30 12 3 4" xfId="9871"/>
    <cellStyle name="Normal 30 12 4" xfId="9872"/>
    <cellStyle name="Normal 30 12 4 2" xfId="9873"/>
    <cellStyle name="Normal 30 12 5" xfId="9874"/>
    <cellStyle name="Normal 30 12 6" xfId="9875"/>
    <cellStyle name="Normal 30 12 6 2" xfId="9876"/>
    <cellStyle name="Normal 30 12 7" xfId="9877"/>
    <cellStyle name="Normal 30 13" xfId="624"/>
    <cellStyle name="Normal 30 13 2" xfId="1753"/>
    <cellStyle name="Normal 30 13 2 2" xfId="9878"/>
    <cellStyle name="Normal 30 13 2 2 2" xfId="9879"/>
    <cellStyle name="Normal 30 13 2 3" xfId="9880"/>
    <cellStyle name="Normal 30 13 2 4" xfId="9881"/>
    <cellStyle name="Normal 30 13 3" xfId="9882"/>
    <cellStyle name="Normal 30 13 3 2" xfId="9883"/>
    <cellStyle name="Normal 30 13 3 2 2" xfId="9884"/>
    <cellStyle name="Normal 30 13 3 3" xfId="9885"/>
    <cellStyle name="Normal 30 13 3 3 2" xfId="9886"/>
    <cellStyle name="Normal 30 13 3 4" xfId="9887"/>
    <cellStyle name="Normal 30 13 4" xfId="9888"/>
    <cellStyle name="Normal 30 13 4 2" xfId="9889"/>
    <cellStyle name="Normal 30 13 5" xfId="9890"/>
    <cellStyle name="Normal 30 13 6" xfId="9891"/>
    <cellStyle name="Normal 30 13 6 2" xfId="9892"/>
    <cellStyle name="Normal 30 13 7" xfId="9893"/>
    <cellStyle name="Normal 30 14" xfId="625"/>
    <cellStyle name="Normal 30 14 2" xfId="1754"/>
    <cellStyle name="Normal 30 14 2 2" xfId="9894"/>
    <cellStyle name="Normal 30 14 2 2 2" xfId="9895"/>
    <cellStyle name="Normal 30 14 2 3" xfId="9896"/>
    <cellStyle name="Normal 30 14 2 4" xfId="9897"/>
    <cellStyle name="Normal 30 14 3" xfId="9898"/>
    <cellStyle name="Normal 30 14 3 2" xfId="9899"/>
    <cellStyle name="Normal 30 14 3 2 2" xfId="9900"/>
    <cellStyle name="Normal 30 14 3 3" xfId="9901"/>
    <cellStyle name="Normal 30 14 3 3 2" xfId="9902"/>
    <cellStyle name="Normal 30 14 3 4" xfId="9903"/>
    <cellStyle name="Normal 30 14 4" xfId="9904"/>
    <cellStyle name="Normal 30 14 4 2" xfId="9905"/>
    <cellStyle name="Normal 30 14 5" xfId="9906"/>
    <cellStyle name="Normal 30 14 6" xfId="9907"/>
    <cellStyle name="Normal 30 14 6 2" xfId="9908"/>
    <cellStyle name="Normal 30 14 7" xfId="9909"/>
    <cellStyle name="Normal 30 15" xfId="626"/>
    <cellStyle name="Normal 30 15 2" xfId="1755"/>
    <cellStyle name="Normal 30 15 2 2" xfId="9910"/>
    <cellStyle name="Normal 30 15 2 2 2" xfId="9911"/>
    <cellStyle name="Normal 30 15 2 3" xfId="9912"/>
    <cellStyle name="Normal 30 15 2 4" xfId="9913"/>
    <cellStyle name="Normal 30 15 3" xfId="9914"/>
    <cellStyle name="Normal 30 15 3 2" xfId="9915"/>
    <cellStyle name="Normal 30 15 3 2 2" xfId="9916"/>
    <cellStyle name="Normal 30 15 3 3" xfId="9917"/>
    <cellStyle name="Normal 30 15 3 3 2" xfId="9918"/>
    <cellStyle name="Normal 30 15 3 4" xfId="9919"/>
    <cellStyle name="Normal 30 15 4" xfId="9920"/>
    <cellStyle name="Normal 30 15 4 2" xfId="9921"/>
    <cellStyle name="Normal 30 15 5" xfId="9922"/>
    <cellStyle name="Normal 30 15 6" xfId="9923"/>
    <cellStyle name="Normal 30 15 6 2" xfId="9924"/>
    <cellStyle name="Normal 30 15 7" xfId="9925"/>
    <cellStyle name="Normal 30 16" xfId="627"/>
    <cellStyle name="Normal 30 16 2" xfId="1756"/>
    <cellStyle name="Normal 30 16 2 2" xfId="9926"/>
    <cellStyle name="Normal 30 16 2 2 2" xfId="9927"/>
    <cellStyle name="Normal 30 16 2 3" xfId="9928"/>
    <cellStyle name="Normal 30 16 2 4" xfId="9929"/>
    <cellStyle name="Normal 30 16 3" xfId="9930"/>
    <cellStyle name="Normal 30 16 3 2" xfId="9931"/>
    <cellStyle name="Normal 30 16 3 2 2" xfId="9932"/>
    <cellStyle name="Normal 30 16 3 3" xfId="9933"/>
    <cellStyle name="Normal 30 16 3 3 2" xfId="9934"/>
    <cellStyle name="Normal 30 16 3 4" xfId="9935"/>
    <cellStyle name="Normal 30 16 4" xfId="9936"/>
    <cellStyle name="Normal 30 16 4 2" xfId="9937"/>
    <cellStyle name="Normal 30 16 5" xfId="9938"/>
    <cellStyle name="Normal 30 16 6" xfId="9939"/>
    <cellStyle name="Normal 30 16 6 2" xfId="9940"/>
    <cellStyle name="Normal 30 16 7" xfId="9941"/>
    <cellStyle name="Normal 30 17" xfId="628"/>
    <cellStyle name="Normal 30 17 2" xfId="1757"/>
    <cellStyle name="Normal 30 17 2 2" xfId="9942"/>
    <cellStyle name="Normal 30 17 2 2 2" xfId="9943"/>
    <cellStyle name="Normal 30 17 2 3" xfId="9944"/>
    <cellStyle name="Normal 30 17 2 4" xfId="9945"/>
    <cellStyle name="Normal 30 17 3" xfId="9946"/>
    <cellStyle name="Normal 30 17 3 2" xfId="9947"/>
    <cellStyle name="Normal 30 17 3 2 2" xfId="9948"/>
    <cellStyle name="Normal 30 17 3 3" xfId="9949"/>
    <cellStyle name="Normal 30 17 3 3 2" xfId="9950"/>
    <cellStyle name="Normal 30 17 3 4" xfId="9951"/>
    <cellStyle name="Normal 30 17 4" xfId="9952"/>
    <cellStyle name="Normal 30 17 4 2" xfId="9953"/>
    <cellStyle name="Normal 30 17 5" xfId="9954"/>
    <cellStyle name="Normal 30 17 6" xfId="9955"/>
    <cellStyle name="Normal 30 17 6 2" xfId="9956"/>
    <cellStyle name="Normal 30 17 7" xfId="9957"/>
    <cellStyle name="Normal 30 18" xfId="629"/>
    <cellStyle name="Normal 30 18 2" xfId="1758"/>
    <cellStyle name="Normal 30 18 2 2" xfId="9958"/>
    <cellStyle name="Normal 30 18 2 2 2" xfId="9959"/>
    <cellStyle name="Normal 30 18 2 3" xfId="9960"/>
    <cellStyle name="Normal 30 18 2 4" xfId="9961"/>
    <cellStyle name="Normal 30 18 3" xfId="9962"/>
    <cellStyle name="Normal 30 18 3 2" xfId="9963"/>
    <cellStyle name="Normal 30 18 3 2 2" xfId="9964"/>
    <cellStyle name="Normal 30 18 3 3" xfId="9965"/>
    <cellStyle name="Normal 30 18 3 3 2" xfId="9966"/>
    <cellStyle name="Normal 30 18 3 4" xfId="9967"/>
    <cellStyle name="Normal 30 18 4" xfId="9968"/>
    <cellStyle name="Normal 30 18 4 2" xfId="9969"/>
    <cellStyle name="Normal 30 18 5" xfId="9970"/>
    <cellStyle name="Normal 30 18 6" xfId="9971"/>
    <cellStyle name="Normal 30 18 6 2" xfId="9972"/>
    <cellStyle name="Normal 30 18 7" xfId="9973"/>
    <cellStyle name="Normal 30 19" xfId="630"/>
    <cellStyle name="Normal 30 19 2" xfId="1759"/>
    <cellStyle name="Normal 30 19 2 2" xfId="9974"/>
    <cellStyle name="Normal 30 19 2 2 2" xfId="9975"/>
    <cellStyle name="Normal 30 19 2 3" xfId="9976"/>
    <cellStyle name="Normal 30 19 2 4" xfId="9977"/>
    <cellStyle name="Normal 30 19 3" xfId="9978"/>
    <cellStyle name="Normal 30 19 3 2" xfId="9979"/>
    <cellStyle name="Normal 30 19 3 2 2" xfId="9980"/>
    <cellStyle name="Normal 30 19 3 3" xfId="9981"/>
    <cellStyle name="Normal 30 19 3 3 2" xfId="9982"/>
    <cellStyle name="Normal 30 19 3 4" xfId="9983"/>
    <cellStyle name="Normal 30 19 4" xfId="9984"/>
    <cellStyle name="Normal 30 19 4 2" xfId="9985"/>
    <cellStyle name="Normal 30 19 5" xfId="9986"/>
    <cellStyle name="Normal 30 19 6" xfId="9987"/>
    <cellStyle name="Normal 30 19 6 2" xfId="9988"/>
    <cellStyle name="Normal 30 19 7" xfId="9989"/>
    <cellStyle name="Normal 30 2" xfId="631"/>
    <cellStyle name="Normal 30 2 2" xfId="1760"/>
    <cellStyle name="Normal 30 2 2 2" xfId="9990"/>
    <cellStyle name="Normal 30 2 2 2 2" xfId="9991"/>
    <cellStyle name="Normal 30 2 2 3" xfId="9992"/>
    <cellStyle name="Normal 30 2 2 4" xfId="9993"/>
    <cellStyle name="Normal 30 2 3" xfId="9994"/>
    <cellStyle name="Normal 30 2 3 2" xfId="9995"/>
    <cellStyle name="Normal 30 2 3 2 2" xfId="9996"/>
    <cellStyle name="Normal 30 2 3 3" xfId="9997"/>
    <cellStyle name="Normal 30 2 3 3 2" xfId="9998"/>
    <cellStyle name="Normal 30 2 3 4" xfId="9999"/>
    <cellStyle name="Normal 30 2 4" xfId="10000"/>
    <cellStyle name="Normal 30 2 4 2" xfId="10001"/>
    <cellStyle name="Normal 30 2 5" xfId="10002"/>
    <cellStyle name="Normal 30 2 6" xfId="10003"/>
    <cellStyle name="Normal 30 2 6 2" xfId="10004"/>
    <cellStyle name="Normal 30 2 7" xfId="10005"/>
    <cellStyle name="Normal 30 20" xfId="632"/>
    <cellStyle name="Normal 30 20 2" xfId="1761"/>
    <cellStyle name="Normal 30 20 2 2" xfId="10006"/>
    <cellStyle name="Normal 30 20 2 2 2" xfId="10007"/>
    <cellStyle name="Normal 30 20 2 3" xfId="10008"/>
    <cellStyle name="Normal 30 20 2 4" xfId="10009"/>
    <cellStyle name="Normal 30 20 3" xfId="10010"/>
    <cellStyle name="Normal 30 20 3 2" xfId="10011"/>
    <cellStyle name="Normal 30 20 3 2 2" xfId="10012"/>
    <cellStyle name="Normal 30 20 3 3" xfId="10013"/>
    <cellStyle name="Normal 30 20 3 3 2" xfId="10014"/>
    <cellStyle name="Normal 30 20 3 4" xfId="10015"/>
    <cellStyle name="Normal 30 20 4" xfId="10016"/>
    <cellStyle name="Normal 30 20 4 2" xfId="10017"/>
    <cellStyle name="Normal 30 20 5" xfId="10018"/>
    <cellStyle name="Normal 30 20 6" xfId="10019"/>
    <cellStyle name="Normal 30 20 6 2" xfId="10020"/>
    <cellStyle name="Normal 30 20 7" xfId="10021"/>
    <cellStyle name="Normal 30 21" xfId="633"/>
    <cellStyle name="Normal 30 21 2" xfId="1762"/>
    <cellStyle name="Normal 30 21 2 2" xfId="10022"/>
    <cellStyle name="Normal 30 21 2 2 2" xfId="10023"/>
    <cellStyle name="Normal 30 21 2 3" xfId="10024"/>
    <cellStyle name="Normal 30 21 2 4" xfId="10025"/>
    <cellStyle name="Normal 30 21 3" xfId="10026"/>
    <cellStyle name="Normal 30 21 3 2" xfId="10027"/>
    <cellStyle name="Normal 30 21 3 2 2" xfId="10028"/>
    <cellStyle name="Normal 30 21 3 3" xfId="10029"/>
    <cellStyle name="Normal 30 21 3 3 2" xfId="10030"/>
    <cellStyle name="Normal 30 21 3 4" xfId="10031"/>
    <cellStyle name="Normal 30 21 4" xfId="10032"/>
    <cellStyle name="Normal 30 21 4 2" xfId="10033"/>
    <cellStyle name="Normal 30 21 5" xfId="10034"/>
    <cellStyle name="Normal 30 21 6" xfId="10035"/>
    <cellStyle name="Normal 30 21 6 2" xfId="10036"/>
    <cellStyle name="Normal 30 21 7" xfId="10037"/>
    <cellStyle name="Normal 30 22" xfId="634"/>
    <cellStyle name="Normal 30 22 2" xfId="1763"/>
    <cellStyle name="Normal 30 22 2 2" xfId="10038"/>
    <cellStyle name="Normal 30 22 2 2 2" xfId="10039"/>
    <cellStyle name="Normal 30 22 2 3" xfId="10040"/>
    <cellStyle name="Normal 30 22 2 4" xfId="10041"/>
    <cellStyle name="Normal 30 22 3" xfId="10042"/>
    <cellStyle name="Normal 30 22 3 2" xfId="10043"/>
    <cellStyle name="Normal 30 22 3 2 2" xfId="10044"/>
    <cellStyle name="Normal 30 22 3 3" xfId="10045"/>
    <cellStyle name="Normal 30 22 3 3 2" xfId="10046"/>
    <cellStyle name="Normal 30 22 3 4" xfId="10047"/>
    <cellStyle name="Normal 30 22 4" xfId="10048"/>
    <cellStyle name="Normal 30 22 4 2" xfId="10049"/>
    <cellStyle name="Normal 30 22 5" xfId="10050"/>
    <cellStyle name="Normal 30 22 6" xfId="10051"/>
    <cellStyle name="Normal 30 22 6 2" xfId="10052"/>
    <cellStyle name="Normal 30 22 7" xfId="10053"/>
    <cellStyle name="Normal 30 23" xfId="635"/>
    <cellStyle name="Normal 30 23 2" xfId="1764"/>
    <cellStyle name="Normal 30 23 2 2" xfId="10054"/>
    <cellStyle name="Normal 30 23 2 2 2" xfId="10055"/>
    <cellStyle name="Normal 30 23 2 3" xfId="10056"/>
    <cellStyle name="Normal 30 23 2 4" xfId="10057"/>
    <cellStyle name="Normal 30 23 3" xfId="10058"/>
    <cellStyle name="Normal 30 23 3 2" xfId="10059"/>
    <cellStyle name="Normal 30 23 3 2 2" xfId="10060"/>
    <cellStyle name="Normal 30 23 3 3" xfId="10061"/>
    <cellStyle name="Normal 30 23 3 3 2" xfId="10062"/>
    <cellStyle name="Normal 30 23 3 4" xfId="10063"/>
    <cellStyle name="Normal 30 23 4" xfId="10064"/>
    <cellStyle name="Normal 30 23 4 2" xfId="10065"/>
    <cellStyle name="Normal 30 23 5" xfId="10066"/>
    <cellStyle name="Normal 30 23 6" xfId="10067"/>
    <cellStyle name="Normal 30 23 6 2" xfId="10068"/>
    <cellStyle name="Normal 30 23 7" xfId="10069"/>
    <cellStyle name="Normal 30 24" xfId="636"/>
    <cellStyle name="Normal 30 24 2" xfId="1765"/>
    <cellStyle name="Normal 30 24 2 2" xfId="10070"/>
    <cellStyle name="Normal 30 24 2 2 2" xfId="10071"/>
    <cellStyle name="Normal 30 24 2 3" xfId="10072"/>
    <cellStyle name="Normal 30 24 2 4" xfId="10073"/>
    <cellStyle name="Normal 30 24 3" xfId="10074"/>
    <cellStyle name="Normal 30 24 3 2" xfId="10075"/>
    <cellStyle name="Normal 30 24 3 2 2" xfId="10076"/>
    <cellStyle name="Normal 30 24 3 3" xfId="10077"/>
    <cellStyle name="Normal 30 24 3 3 2" xfId="10078"/>
    <cellStyle name="Normal 30 24 3 4" xfId="10079"/>
    <cellStyle name="Normal 30 24 4" xfId="10080"/>
    <cellStyle name="Normal 30 24 4 2" xfId="10081"/>
    <cellStyle name="Normal 30 24 5" xfId="10082"/>
    <cellStyle name="Normal 30 24 6" xfId="10083"/>
    <cellStyle name="Normal 30 24 6 2" xfId="10084"/>
    <cellStyle name="Normal 30 24 7" xfId="10085"/>
    <cellStyle name="Normal 30 25" xfId="637"/>
    <cellStyle name="Normal 30 25 2" xfId="2190"/>
    <cellStyle name="Normal 30 25 2 2" xfId="10086"/>
    <cellStyle name="Normal 30 25 2 2 2" xfId="10087"/>
    <cellStyle name="Normal 30 25 2 3" xfId="10088"/>
    <cellStyle name="Normal 30 25 2 4" xfId="10089"/>
    <cellStyle name="Normal 30 25 3" xfId="10090"/>
    <cellStyle name="Normal 30 25 3 2" xfId="10091"/>
    <cellStyle name="Normal 30 25 3 2 2" xfId="10092"/>
    <cellStyle name="Normal 30 25 3 3" xfId="10093"/>
    <cellStyle name="Normal 30 25 3 3 2" xfId="10094"/>
    <cellStyle name="Normal 30 25 3 4" xfId="10095"/>
    <cellStyle name="Normal 30 25 4" xfId="10096"/>
    <cellStyle name="Normal 30 25 4 2" xfId="10097"/>
    <cellStyle name="Normal 30 25 5" xfId="10098"/>
    <cellStyle name="Normal 30 25 6" xfId="10099"/>
    <cellStyle name="Normal 30 25 6 2" xfId="10100"/>
    <cellStyle name="Normal 30 25 7" xfId="10101"/>
    <cellStyle name="Normal 30 26" xfId="638"/>
    <cellStyle name="Normal 30 26 2" xfId="2189"/>
    <cellStyle name="Normal 30 26 2 2" xfId="10102"/>
    <cellStyle name="Normal 30 26 2 2 2" xfId="10103"/>
    <cellStyle name="Normal 30 26 2 3" xfId="10104"/>
    <cellStyle name="Normal 30 26 2 4" xfId="10105"/>
    <cellStyle name="Normal 30 26 3" xfId="10106"/>
    <cellStyle name="Normal 30 26 3 2" xfId="10107"/>
    <cellStyle name="Normal 30 26 3 2 2" xfId="10108"/>
    <cellStyle name="Normal 30 26 3 3" xfId="10109"/>
    <cellStyle name="Normal 30 26 3 3 2" xfId="10110"/>
    <cellStyle name="Normal 30 26 3 4" xfId="10111"/>
    <cellStyle name="Normal 30 26 4" xfId="10112"/>
    <cellStyle name="Normal 30 26 4 2" xfId="10113"/>
    <cellStyle name="Normal 30 26 5" xfId="10114"/>
    <cellStyle name="Normal 30 26 6" xfId="10115"/>
    <cellStyle name="Normal 30 26 6 2" xfId="10116"/>
    <cellStyle name="Normal 30 26 7" xfId="10117"/>
    <cellStyle name="Normal 30 27" xfId="639"/>
    <cellStyle name="Normal 30 27 2" xfId="2188"/>
    <cellStyle name="Normal 30 27 2 2" xfId="10118"/>
    <cellStyle name="Normal 30 27 2 2 2" xfId="10119"/>
    <cellStyle name="Normal 30 27 2 3" xfId="10120"/>
    <cellStyle name="Normal 30 27 2 4" xfId="10121"/>
    <cellStyle name="Normal 30 27 3" xfId="10122"/>
    <cellStyle name="Normal 30 27 3 2" xfId="10123"/>
    <cellStyle name="Normal 30 27 3 2 2" xfId="10124"/>
    <cellStyle name="Normal 30 27 3 3" xfId="10125"/>
    <cellStyle name="Normal 30 27 3 3 2" xfId="10126"/>
    <cellStyle name="Normal 30 27 3 4" xfId="10127"/>
    <cellStyle name="Normal 30 27 4" xfId="10128"/>
    <cellStyle name="Normal 30 27 4 2" xfId="10129"/>
    <cellStyle name="Normal 30 27 5" xfId="10130"/>
    <cellStyle name="Normal 30 27 6" xfId="10131"/>
    <cellStyle name="Normal 30 27 6 2" xfId="10132"/>
    <cellStyle name="Normal 30 27 7" xfId="10133"/>
    <cellStyle name="Normal 30 28" xfId="640"/>
    <cellStyle name="Normal 30 28 2" xfId="2187"/>
    <cellStyle name="Normal 30 28 2 2" xfId="10134"/>
    <cellStyle name="Normal 30 28 2 2 2" xfId="10135"/>
    <cellStyle name="Normal 30 28 2 3" xfId="10136"/>
    <cellStyle name="Normal 30 28 2 4" xfId="10137"/>
    <cellStyle name="Normal 30 28 3" xfId="10138"/>
    <cellStyle name="Normal 30 28 3 2" xfId="10139"/>
    <cellStyle name="Normal 30 28 3 2 2" xfId="10140"/>
    <cellStyle name="Normal 30 28 3 3" xfId="10141"/>
    <cellStyle name="Normal 30 28 3 3 2" xfId="10142"/>
    <cellStyle name="Normal 30 28 3 4" xfId="10143"/>
    <cellStyle name="Normal 30 28 4" xfId="10144"/>
    <cellStyle name="Normal 30 28 4 2" xfId="10145"/>
    <cellStyle name="Normal 30 28 5" xfId="10146"/>
    <cellStyle name="Normal 30 28 6" xfId="10147"/>
    <cellStyle name="Normal 30 28 6 2" xfId="10148"/>
    <cellStyle name="Normal 30 28 7" xfId="10149"/>
    <cellStyle name="Normal 30 29" xfId="641"/>
    <cellStyle name="Normal 30 29 2" xfId="2186"/>
    <cellStyle name="Normal 30 29 2 2" xfId="10150"/>
    <cellStyle name="Normal 30 29 2 2 2" xfId="10151"/>
    <cellStyle name="Normal 30 29 2 3" xfId="10152"/>
    <cellStyle name="Normal 30 29 2 4" xfId="10153"/>
    <cellStyle name="Normal 30 29 3" xfId="10154"/>
    <cellStyle name="Normal 30 29 3 2" xfId="10155"/>
    <cellStyle name="Normal 30 29 3 2 2" xfId="10156"/>
    <cellStyle name="Normal 30 29 3 3" xfId="10157"/>
    <cellStyle name="Normal 30 29 3 3 2" xfId="10158"/>
    <cellStyle name="Normal 30 29 3 4" xfId="10159"/>
    <cellStyle name="Normal 30 29 4" xfId="10160"/>
    <cellStyle name="Normal 30 29 4 2" xfId="10161"/>
    <cellStyle name="Normal 30 29 5" xfId="10162"/>
    <cellStyle name="Normal 30 29 6" xfId="10163"/>
    <cellStyle name="Normal 30 29 6 2" xfId="10164"/>
    <cellStyle name="Normal 30 29 7" xfId="10165"/>
    <cellStyle name="Normal 30 3" xfId="642"/>
    <cellStyle name="Normal 30 3 2" xfId="1766"/>
    <cellStyle name="Normal 30 3 2 2" xfId="10166"/>
    <cellStyle name="Normal 30 3 2 2 2" xfId="10167"/>
    <cellStyle name="Normal 30 3 2 3" xfId="10168"/>
    <cellStyle name="Normal 30 3 2 4" xfId="10169"/>
    <cellStyle name="Normal 30 3 3" xfId="10170"/>
    <cellStyle name="Normal 30 3 3 2" xfId="10171"/>
    <cellStyle name="Normal 30 3 3 2 2" xfId="10172"/>
    <cellStyle name="Normal 30 3 3 3" xfId="10173"/>
    <cellStyle name="Normal 30 3 3 3 2" xfId="10174"/>
    <cellStyle name="Normal 30 3 3 4" xfId="10175"/>
    <cellStyle name="Normal 30 3 4" xfId="10176"/>
    <cellStyle name="Normal 30 3 4 2" xfId="10177"/>
    <cellStyle name="Normal 30 3 5" xfId="10178"/>
    <cellStyle name="Normal 30 3 6" xfId="10179"/>
    <cellStyle name="Normal 30 3 6 2" xfId="10180"/>
    <cellStyle name="Normal 30 3 7" xfId="10181"/>
    <cellStyle name="Normal 30 30" xfId="643"/>
    <cellStyle name="Normal 30 30 2" xfId="2185"/>
    <cellStyle name="Normal 30 30 2 2" xfId="10182"/>
    <cellStyle name="Normal 30 30 2 2 2" xfId="10183"/>
    <cellStyle name="Normal 30 30 2 3" xfId="10184"/>
    <cellStyle name="Normal 30 30 2 4" xfId="10185"/>
    <cellStyle name="Normal 30 30 3" xfId="10186"/>
    <cellStyle name="Normal 30 30 3 2" xfId="10187"/>
    <cellStyle name="Normal 30 30 3 2 2" xfId="10188"/>
    <cellStyle name="Normal 30 30 3 3" xfId="10189"/>
    <cellStyle name="Normal 30 30 3 3 2" xfId="10190"/>
    <cellStyle name="Normal 30 30 3 4" xfId="10191"/>
    <cellStyle name="Normal 30 30 4" xfId="10192"/>
    <cellStyle name="Normal 30 30 4 2" xfId="10193"/>
    <cellStyle name="Normal 30 30 5" xfId="10194"/>
    <cellStyle name="Normal 30 30 6" xfId="10195"/>
    <cellStyle name="Normal 30 30 6 2" xfId="10196"/>
    <cellStyle name="Normal 30 30 7" xfId="10197"/>
    <cellStyle name="Normal 30 31" xfId="644"/>
    <cellStyle name="Normal 30 31 2" xfId="2184"/>
    <cellStyle name="Normal 30 31 2 2" xfId="10198"/>
    <cellStyle name="Normal 30 31 2 2 2" xfId="10199"/>
    <cellStyle name="Normal 30 31 2 3" xfId="10200"/>
    <cellStyle name="Normal 30 31 2 4" xfId="10201"/>
    <cellStyle name="Normal 30 31 3" xfId="10202"/>
    <cellStyle name="Normal 30 31 3 2" xfId="10203"/>
    <cellStyle name="Normal 30 31 3 2 2" xfId="10204"/>
    <cellStyle name="Normal 30 31 3 3" xfId="10205"/>
    <cellStyle name="Normal 30 31 3 3 2" xfId="10206"/>
    <cellStyle name="Normal 30 31 3 4" xfId="10207"/>
    <cellStyle name="Normal 30 31 4" xfId="10208"/>
    <cellStyle name="Normal 30 31 4 2" xfId="10209"/>
    <cellStyle name="Normal 30 31 5" xfId="10210"/>
    <cellStyle name="Normal 30 31 6" xfId="10211"/>
    <cellStyle name="Normal 30 31 6 2" xfId="10212"/>
    <cellStyle name="Normal 30 31 7" xfId="10213"/>
    <cellStyle name="Normal 30 32" xfId="645"/>
    <cellStyle name="Normal 30 32 2" xfId="2183"/>
    <cellStyle name="Normal 30 32 2 2" xfId="10214"/>
    <cellStyle name="Normal 30 32 2 2 2" xfId="10215"/>
    <cellStyle name="Normal 30 32 2 3" xfId="10216"/>
    <cellStyle name="Normal 30 32 2 4" xfId="10217"/>
    <cellStyle name="Normal 30 32 3" xfId="10218"/>
    <cellStyle name="Normal 30 32 3 2" xfId="10219"/>
    <cellStyle name="Normal 30 32 3 2 2" xfId="10220"/>
    <cellStyle name="Normal 30 32 3 3" xfId="10221"/>
    <cellStyle name="Normal 30 32 3 3 2" xfId="10222"/>
    <cellStyle name="Normal 30 32 3 4" xfId="10223"/>
    <cellStyle name="Normal 30 32 4" xfId="10224"/>
    <cellStyle name="Normal 30 32 4 2" xfId="10225"/>
    <cellStyle name="Normal 30 32 5" xfId="10226"/>
    <cellStyle name="Normal 30 32 6" xfId="10227"/>
    <cellStyle name="Normal 30 32 6 2" xfId="10228"/>
    <cellStyle name="Normal 30 32 7" xfId="10229"/>
    <cellStyle name="Normal 30 33" xfId="646"/>
    <cellStyle name="Normal 30 33 2" xfId="2182"/>
    <cellStyle name="Normal 30 33 2 2" xfId="10230"/>
    <cellStyle name="Normal 30 33 2 2 2" xfId="10231"/>
    <cellStyle name="Normal 30 33 2 3" xfId="10232"/>
    <cellStyle name="Normal 30 33 2 4" xfId="10233"/>
    <cellStyle name="Normal 30 33 3" xfId="10234"/>
    <cellStyle name="Normal 30 33 3 2" xfId="10235"/>
    <cellStyle name="Normal 30 33 3 2 2" xfId="10236"/>
    <cellStyle name="Normal 30 33 3 3" xfId="10237"/>
    <cellStyle name="Normal 30 33 3 3 2" xfId="10238"/>
    <cellStyle name="Normal 30 33 3 4" xfId="10239"/>
    <cellStyle name="Normal 30 33 4" xfId="10240"/>
    <cellStyle name="Normal 30 33 4 2" xfId="10241"/>
    <cellStyle name="Normal 30 33 5" xfId="10242"/>
    <cellStyle name="Normal 30 33 6" xfId="10243"/>
    <cellStyle name="Normal 30 33 6 2" xfId="10244"/>
    <cellStyle name="Normal 30 33 7" xfId="10245"/>
    <cellStyle name="Normal 30 34" xfId="647"/>
    <cellStyle name="Normal 30 34 2" xfId="2181"/>
    <cellStyle name="Normal 30 34 2 2" xfId="10246"/>
    <cellStyle name="Normal 30 34 2 2 2" xfId="10247"/>
    <cellStyle name="Normal 30 34 2 3" xfId="10248"/>
    <cellStyle name="Normal 30 34 2 4" xfId="10249"/>
    <cellStyle name="Normal 30 34 3" xfId="10250"/>
    <cellStyle name="Normal 30 34 3 2" xfId="10251"/>
    <cellStyle name="Normal 30 34 3 2 2" xfId="10252"/>
    <cellStyle name="Normal 30 34 3 3" xfId="10253"/>
    <cellStyle name="Normal 30 34 3 3 2" xfId="10254"/>
    <cellStyle name="Normal 30 34 3 4" xfId="10255"/>
    <cellStyle name="Normal 30 34 4" xfId="10256"/>
    <cellStyle name="Normal 30 34 4 2" xfId="10257"/>
    <cellStyle name="Normal 30 34 5" xfId="10258"/>
    <cellStyle name="Normal 30 34 6" xfId="10259"/>
    <cellStyle name="Normal 30 34 6 2" xfId="10260"/>
    <cellStyle name="Normal 30 34 7" xfId="10261"/>
    <cellStyle name="Normal 30 35" xfId="1749"/>
    <cellStyle name="Normal 30 35 2" xfId="10262"/>
    <cellStyle name="Normal 30 35 2 2" xfId="10263"/>
    <cellStyle name="Normal 30 35 3" xfId="10264"/>
    <cellStyle name="Normal 30 35 4" xfId="10265"/>
    <cellStyle name="Normal 30 36" xfId="10266"/>
    <cellStyle name="Normal 30 36 2" xfId="10267"/>
    <cellStyle name="Normal 30 36 2 2" xfId="10268"/>
    <cellStyle name="Normal 30 36 3" xfId="10269"/>
    <cellStyle name="Normal 30 36 3 2" xfId="10270"/>
    <cellStyle name="Normal 30 36 4" xfId="10271"/>
    <cellStyle name="Normal 30 37" xfId="10272"/>
    <cellStyle name="Normal 30 37 2" xfId="10273"/>
    <cellStyle name="Normal 30 38" xfId="10274"/>
    <cellStyle name="Normal 30 39" xfId="10275"/>
    <cellStyle name="Normal 30 39 2" xfId="10276"/>
    <cellStyle name="Normal 30 4" xfId="648"/>
    <cellStyle name="Normal 30 4 2" xfId="1767"/>
    <cellStyle name="Normal 30 4 2 2" xfId="10277"/>
    <cellStyle name="Normal 30 4 2 2 2" xfId="10278"/>
    <cellStyle name="Normal 30 4 2 3" xfId="10279"/>
    <cellStyle name="Normal 30 4 2 4" xfId="10280"/>
    <cellStyle name="Normal 30 4 3" xfId="10281"/>
    <cellStyle name="Normal 30 4 3 2" xfId="10282"/>
    <cellStyle name="Normal 30 4 3 2 2" xfId="10283"/>
    <cellStyle name="Normal 30 4 3 3" xfId="10284"/>
    <cellStyle name="Normal 30 4 3 3 2" xfId="10285"/>
    <cellStyle name="Normal 30 4 3 4" xfId="10286"/>
    <cellStyle name="Normal 30 4 4" xfId="10287"/>
    <cellStyle name="Normal 30 4 4 2" xfId="10288"/>
    <cellStyle name="Normal 30 4 5" xfId="10289"/>
    <cellStyle name="Normal 30 4 6" xfId="10290"/>
    <cellStyle name="Normal 30 4 6 2" xfId="10291"/>
    <cellStyle name="Normal 30 4 7" xfId="10292"/>
    <cellStyle name="Normal 30 40" xfId="10293"/>
    <cellStyle name="Normal 30 5" xfId="649"/>
    <cellStyle name="Normal 30 5 2" xfId="1768"/>
    <cellStyle name="Normal 30 5 2 2" xfId="10294"/>
    <cellStyle name="Normal 30 5 2 2 2" xfId="10295"/>
    <cellStyle name="Normal 30 5 2 3" xfId="10296"/>
    <cellStyle name="Normal 30 5 2 4" xfId="10297"/>
    <cellStyle name="Normal 30 5 3" xfId="10298"/>
    <cellStyle name="Normal 30 5 3 2" xfId="10299"/>
    <cellStyle name="Normal 30 5 3 2 2" xfId="10300"/>
    <cellStyle name="Normal 30 5 3 3" xfId="10301"/>
    <cellStyle name="Normal 30 5 3 3 2" xfId="10302"/>
    <cellStyle name="Normal 30 5 3 4" xfId="10303"/>
    <cellStyle name="Normal 30 5 4" xfId="10304"/>
    <cellStyle name="Normal 30 5 4 2" xfId="10305"/>
    <cellStyle name="Normal 30 5 5" xfId="10306"/>
    <cellStyle name="Normal 30 5 6" xfId="10307"/>
    <cellStyle name="Normal 30 5 6 2" xfId="10308"/>
    <cellStyle name="Normal 30 5 7" xfId="10309"/>
    <cellStyle name="Normal 30 6" xfId="650"/>
    <cellStyle name="Normal 30 6 2" xfId="1769"/>
    <cellStyle name="Normal 30 6 2 2" xfId="10310"/>
    <cellStyle name="Normal 30 6 2 2 2" xfId="10311"/>
    <cellStyle name="Normal 30 6 2 3" xfId="10312"/>
    <cellStyle name="Normal 30 6 2 4" xfId="10313"/>
    <cellStyle name="Normal 30 6 3" xfId="10314"/>
    <cellStyle name="Normal 30 6 3 2" xfId="10315"/>
    <cellStyle name="Normal 30 6 3 2 2" xfId="10316"/>
    <cellStyle name="Normal 30 6 3 3" xfId="10317"/>
    <cellStyle name="Normal 30 6 3 3 2" xfId="10318"/>
    <cellStyle name="Normal 30 6 3 4" xfId="10319"/>
    <cellStyle name="Normal 30 6 4" xfId="10320"/>
    <cellStyle name="Normal 30 6 4 2" xfId="10321"/>
    <cellStyle name="Normal 30 6 5" xfId="10322"/>
    <cellStyle name="Normal 30 6 6" xfId="10323"/>
    <cellStyle name="Normal 30 6 6 2" xfId="10324"/>
    <cellStyle name="Normal 30 6 7" xfId="10325"/>
    <cellStyle name="Normal 30 7" xfId="651"/>
    <cellStyle name="Normal 30 7 2" xfId="1770"/>
    <cellStyle name="Normal 30 7 2 2" xfId="10326"/>
    <cellStyle name="Normal 30 7 2 2 2" xfId="10327"/>
    <cellStyle name="Normal 30 7 2 3" xfId="10328"/>
    <cellStyle name="Normal 30 7 2 4" xfId="10329"/>
    <cellStyle name="Normal 30 7 3" xfId="10330"/>
    <cellStyle name="Normal 30 7 3 2" xfId="10331"/>
    <cellStyle name="Normal 30 7 3 2 2" xfId="10332"/>
    <cellStyle name="Normal 30 7 3 3" xfId="10333"/>
    <cellStyle name="Normal 30 7 3 3 2" xfId="10334"/>
    <cellStyle name="Normal 30 7 3 4" xfId="10335"/>
    <cellStyle name="Normal 30 7 4" xfId="10336"/>
    <cellStyle name="Normal 30 7 4 2" xfId="10337"/>
    <cellStyle name="Normal 30 7 5" xfId="10338"/>
    <cellStyle name="Normal 30 7 6" xfId="10339"/>
    <cellStyle name="Normal 30 7 6 2" xfId="10340"/>
    <cellStyle name="Normal 30 7 7" xfId="10341"/>
    <cellStyle name="Normal 30 8" xfId="652"/>
    <cellStyle name="Normal 30 8 2" xfId="1771"/>
    <cellStyle name="Normal 30 8 2 2" xfId="10342"/>
    <cellStyle name="Normal 30 8 2 2 2" xfId="10343"/>
    <cellStyle name="Normal 30 8 2 3" xfId="10344"/>
    <cellStyle name="Normal 30 8 2 4" xfId="10345"/>
    <cellStyle name="Normal 30 8 3" xfId="10346"/>
    <cellStyle name="Normal 30 8 3 2" xfId="10347"/>
    <cellStyle name="Normal 30 8 3 2 2" xfId="10348"/>
    <cellStyle name="Normal 30 8 3 3" xfId="10349"/>
    <cellStyle name="Normal 30 8 3 3 2" xfId="10350"/>
    <cellStyle name="Normal 30 8 3 4" xfId="10351"/>
    <cellStyle name="Normal 30 8 4" xfId="10352"/>
    <cellStyle name="Normal 30 8 4 2" xfId="10353"/>
    <cellStyle name="Normal 30 8 5" xfId="10354"/>
    <cellStyle name="Normal 30 8 6" xfId="10355"/>
    <cellStyle name="Normal 30 8 6 2" xfId="10356"/>
    <cellStyle name="Normal 30 8 7" xfId="10357"/>
    <cellStyle name="Normal 30 9" xfId="653"/>
    <cellStyle name="Normal 30 9 2" xfId="1772"/>
    <cellStyle name="Normal 30 9 2 2" xfId="10358"/>
    <cellStyle name="Normal 30 9 2 2 2" xfId="10359"/>
    <cellStyle name="Normal 30 9 2 3" xfId="10360"/>
    <cellStyle name="Normal 30 9 2 4" xfId="10361"/>
    <cellStyle name="Normal 30 9 3" xfId="10362"/>
    <cellStyle name="Normal 30 9 3 2" xfId="10363"/>
    <cellStyle name="Normal 30 9 3 2 2" xfId="10364"/>
    <cellStyle name="Normal 30 9 3 3" xfId="10365"/>
    <cellStyle name="Normal 30 9 3 3 2" xfId="10366"/>
    <cellStyle name="Normal 30 9 3 4" xfId="10367"/>
    <cellStyle name="Normal 30 9 4" xfId="10368"/>
    <cellStyle name="Normal 30 9 4 2" xfId="10369"/>
    <cellStyle name="Normal 30 9 5" xfId="10370"/>
    <cellStyle name="Normal 30 9 6" xfId="10371"/>
    <cellStyle name="Normal 30 9 6 2" xfId="10372"/>
    <cellStyle name="Normal 30 9 7" xfId="10373"/>
    <cellStyle name="Normal 31" xfId="654"/>
    <cellStyle name="Normal 31 2" xfId="2110"/>
    <cellStyle name="Normal 31 2 2" xfId="10374"/>
    <cellStyle name="Normal 31 2 2 2" xfId="10375"/>
    <cellStyle name="Normal 31 2 3" xfId="10376"/>
    <cellStyle name="Normal 31 2 4" xfId="10377"/>
    <cellStyle name="Normal 31 3" xfId="10378"/>
    <cellStyle name="Normal 31 3 2" xfId="10379"/>
    <cellStyle name="Normal 31 3 2 2" xfId="10380"/>
    <cellStyle name="Normal 31 3 3" xfId="10381"/>
    <cellStyle name="Normal 31 3 3 2" xfId="10382"/>
    <cellStyle name="Normal 31 3 4" xfId="10383"/>
    <cellStyle name="Normal 31 3 5" xfId="10384"/>
    <cellStyle name="Normal 31 3 5 2" xfId="10385"/>
    <cellStyle name="Normal 31 3 6" xfId="10386"/>
    <cellStyle name="Normal 31 4" xfId="10387"/>
    <cellStyle name="Normal 31 4 2" xfId="10388"/>
    <cellStyle name="Normal 31 5" xfId="10389"/>
    <cellStyle name="Normal 31 5 2" xfId="10390"/>
    <cellStyle name="Normal 31 6" xfId="10391"/>
    <cellStyle name="Normal 31 6 2" xfId="10392"/>
    <cellStyle name="Normal 31 7" xfId="10393"/>
    <cellStyle name="Normal 32" xfId="655"/>
    <cellStyle name="Normal 32 10" xfId="656"/>
    <cellStyle name="Normal 32 10 2" xfId="1774"/>
    <cellStyle name="Normal 32 10 2 2" xfId="10394"/>
    <cellStyle name="Normal 32 10 2 2 2" xfId="10395"/>
    <cellStyle name="Normal 32 10 2 3" xfId="10396"/>
    <cellStyle name="Normal 32 10 2 4" xfId="10397"/>
    <cellStyle name="Normal 32 10 3" xfId="10398"/>
    <cellStyle name="Normal 32 10 3 2" xfId="10399"/>
    <cellStyle name="Normal 32 10 3 2 2" xfId="10400"/>
    <cellStyle name="Normal 32 10 3 3" xfId="10401"/>
    <cellStyle name="Normal 32 10 3 3 2" xfId="10402"/>
    <cellStyle name="Normal 32 10 3 4" xfId="10403"/>
    <cellStyle name="Normal 32 10 4" xfId="10404"/>
    <cellStyle name="Normal 32 10 4 2" xfId="10405"/>
    <cellStyle name="Normal 32 10 5" xfId="10406"/>
    <cellStyle name="Normal 32 10 6" xfId="10407"/>
    <cellStyle name="Normal 32 10 6 2" xfId="10408"/>
    <cellStyle name="Normal 32 10 7" xfId="10409"/>
    <cellStyle name="Normal 32 11" xfId="657"/>
    <cellStyle name="Normal 32 11 2" xfId="1775"/>
    <cellStyle name="Normal 32 11 2 2" xfId="10410"/>
    <cellStyle name="Normal 32 11 2 2 2" xfId="10411"/>
    <cellStyle name="Normal 32 11 2 3" xfId="10412"/>
    <cellStyle name="Normal 32 11 2 4" xfId="10413"/>
    <cellStyle name="Normal 32 11 3" xfId="10414"/>
    <cellStyle name="Normal 32 11 3 2" xfId="10415"/>
    <cellStyle name="Normal 32 11 3 2 2" xfId="10416"/>
    <cellStyle name="Normal 32 11 3 3" xfId="10417"/>
    <cellStyle name="Normal 32 11 3 3 2" xfId="10418"/>
    <cellStyle name="Normal 32 11 3 4" xfId="10419"/>
    <cellStyle name="Normal 32 11 4" xfId="10420"/>
    <cellStyle name="Normal 32 11 4 2" xfId="10421"/>
    <cellStyle name="Normal 32 11 5" xfId="10422"/>
    <cellStyle name="Normal 32 11 6" xfId="10423"/>
    <cellStyle name="Normal 32 11 6 2" xfId="10424"/>
    <cellStyle name="Normal 32 11 7" xfId="10425"/>
    <cellStyle name="Normal 32 12" xfId="658"/>
    <cellStyle name="Normal 32 12 2" xfId="1776"/>
    <cellStyle name="Normal 32 12 2 2" xfId="10426"/>
    <cellStyle name="Normal 32 12 2 2 2" xfId="10427"/>
    <cellStyle name="Normal 32 12 2 3" xfId="10428"/>
    <cellStyle name="Normal 32 12 2 4" xfId="10429"/>
    <cellStyle name="Normal 32 12 3" xfId="10430"/>
    <cellStyle name="Normal 32 12 3 2" xfId="10431"/>
    <cellStyle name="Normal 32 12 3 2 2" xfId="10432"/>
    <cellStyle name="Normal 32 12 3 3" xfId="10433"/>
    <cellStyle name="Normal 32 12 3 3 2" xfId="10434"/>
    <cellStyle name="Normal 32 12 3 4" xfId="10435"/>
    <cellStyle name="Normal 32 12 4" xfId="10436"/>
    <cellStyle name="Normal 32 12 4 2" xfId="10437"/>
    <cellStyle name="Normal 32 12 5" xfId="10438"/>
    <cellStyle name="Normal 32 12 6" xfId="10439"/>
    <cellStyle name="Normal 32 12 6 2" xfId="10440"/>
    <cellStyle name="Normal 32 12 7" xfId="10441"/>
    <cellStyle name="Normal 32 13" xfId="659"/>
    <cellStyle name="Normal 32 13 2" xfId="1777"/>
    <cellStyle name="Normal 32 13 2 2" xfId="10442"/>
    <cellStyle name="Normal 32 13 2 2 2" xfId="10443"/>
    <cellStyle name="Normal 32 13 2 3" xfId="10444"/>
    <cellStyle name="Normal 32 13 2 4" xfId="10445"/>
    <cellStyle name="Normal 32 13 3" xfId="10446"/>
    <cellStyle name="Normal 32 13 3 2" xfId="10447"/>
    <cellStyle name="Normal 32 13 3 2 2" xfId="10448"/>
    <cellStyle name="Normal 32 13 3 3" xfId="10449"/>
    <cellStyle name="Normal 32 13 3 3 2" xfId="10450"/>
    <cellStyle name="Normal 32 13 3 4" xfId="10451"/>
    <cellStyle name="Normal 32 13 4" xfId="10452"/>
    <cellStyle name="Normal 32 13 4 2" xfId="10453"/>
    <cellStyle name="Normal 32 13 5" xfId="10454"/>
    <cellStyle name="Normal 32 13 6" xfId="10455"/>
    <cellStyle name="Normal 32 13 6 2" xfId="10456"/>
    <cellStyle name="Normal 32 13 7" xfId="10457"/>
    <cellStyle name="Normal 32 14" xfId="660"/>
    <cellStyle name="Normal 32 14 2" xfId="1778"/>
    <cellStyle name="Normal 32 14 2 2" xfId="10458"/>
    <cellStyle name="Normal 32 14 2 2 2" xfId="10459"/>
    <cellStyle name="Normal 32 14 2 3" xfId="10460"/>
    <cellStyle name="Normal 32 14 2 4" xfId="10461"/>
    <cellStyle name="Normal 32 14 3" xfId="10462"/>
    <cellStyle name="Normal 32 14 3 2" xfId="10463"/>
    <cellStyle name="Normal 32 14 3 2 2" xfId="10464"/>
    <cellStyle name="Normal 32 14 3 3" xfId="10465"/>
    <cellStyle name="Normal 32 14 3 3 2" xfId="10466"/>
    <cellStyle name="Normal 32 14 3 4" xfId="10467"/>
    <cellStyle name="Normal 32 14 4" xfId="10468"/>
    <cellStyle name="Normal 32 14 4 2" xfId="10469"/>
    <cellStyle name="Normal 32 14 5" xfId="10470"/>
    <cellStyle name="Normal 32 14 6" xfId="10471"/>
    <cellStyle name="Normal 32 14 6 2" xfId="10472"/>
    <cellStyle name="Normal 32 14 7" xfId="10473"/>
    <cellStyle name="Normal 32 15" xfId="661"/>
    <cellStyle name="Normal 32 15 2" xfId="1779"/>
    <cellStyle name="Normal 32 15 2 2" xfId="10474"/>
    <cellStyle name="Normal 32 15 2 2 2" xfId="10475"/>
    <cellStyle name="Normal 32 15 2 3" xfId="10476"/>
    <cellStyle name="Normal 32 15 2 4" xfId="10477"/>
    <cellStyle name="Normal 32 15 3" xfId="10478"/>
    <cellStyle name="Normal 32 15 3 2" xfId="10479"/>
    <cellStyle name="Normal 32 15 3 2 2" xfId="10480"/>
    <cellStyle name="Normal 32 15 3 3" xfId="10481"/>
    <cellStyle name="Normal 32 15 3 3 2" xfId="10482"/>
    <cellStyle name="Normal 32 15 3 4" xfId="10483"/>
    <cellStyle name="Normal 32 15 4" xfId="10484"/>
    <cellStyle name="Normal 32 15 4 2" xfId="10485"/>
    <cellStyle name="Normal 32 15 5" xfId="10486"/>
    <cellStyle name="Normal 32 15 6" xfId="10487"/>
    <cellStyle name="Normal 32 15 6 2" xfId="10488"/>
    <cellStyle name="Normal 32 15 7" xfId="10489"/>
    <cellStyle name="Normal 32 16" xfId="662"/>
    <cellStyle name="Normal 32 16 2" xfId="1780"/>
    <cellStyle name="Normal 32 16 2 2" xfId="10490"/>
    <cellStyle name="Normal 32 16 2 2 2" xfId="10491"/>
    <cellStyle name="Normal 32 16 2 3" xfId="10492"/>
    <cellStyle name="Normal 32 16 2 4" xfId="10493"/>
    <cellStyle name="Normal 32 16 3" xfId="10494"/>
    <cellStyle name="Normal 32 16 3 2" xfId="10495"/>
    <cellStyle name="Normal 32 16 3 2 2" xfId="10496"/>
    <cellStyle name="Normal 32 16 3 3" xfId="10497"/>
    <cellStyle name="Normal 32 16 3 3 2" xfId="10498"/>
    <cellStyle name="Normal 32 16 3 4" xfId="10499"/>
    <cellStyle name="Normal 32 16 4" xfId="10500"/>
    <cellStyle name="Normal 32 16 4 2" xfId="10501"/>
    <cellStyle name="Normal 32 16 5" xfId="10502"/>
    <cellStyle name="Normal 32 16 6" xfId="10503"/>
    <cellStyle name="Normal 32 16 6 2" xfId="10504"/>
    <cellStyle name="Normal 32 16 7" xfId="10505"/>
    <cellStyle name="Normal 32 17" xfId="663"/>
    <cellStyle name="Normal 32 17 2" xfId="1781"/>
    <cellStyle name="Normal 32 17 2 2" xfId="10506"/>
    <cellStyle name="Normal 32 17 2 2 2" xfId="10507"/>
    <cellStyle name="Normal 32 17 2 3" xfId="10508"/>
    <cellStyle name="Normal 32 17 2 4" xfId="10509"/>
    <cellStyle name="Normal 32 17 3" xfId="10510"/>
    <cellStyle name="Normal 32 17 3 2" xfId="10511"/>
    <cellStyle name="Normal 32 17 3 2 2" xfId="10512"/>
    <cellStyle name="Normal 32 17 3 3" xfId="10513"/>
    <cellStyle name="Normal 32 17 3 3 2" xfId="10514"/>
    <cellStyle name="Normal 32 17 3 4" xfId="10515"/>
    <cellStyle name="Normal 32 17 4" xfId="10516"/>
    <cellStyle name="Normal 32 17 4 2" xfId="10517"/>
    <cellStyle name="Normal 32 17 5" xfId="10518"/>
    <cellStyle name="Normal 32 17 6" xfId="10519"/>
    <cellStyle name="Normal 32 17 6 2" xfId="10520"/>
    <cellStyle name="Normal 32 17 7" xfId="10521"/>
    <cellStyle name="Normal 32 18" xfId="664"/>
    <cellStyle name="Normal 32 18 2" xfId="1782"/>
    <cellStyle name="Normal 32 18 2 2" xfId="10522"/>
    <cellStyle name="Normal 32 18 2 2 2" xfId="10523"/>
    <cellStyle name="Normal 32 18 2 3" xfId="10524"/>
    <cellStyle name="Normal 32 18 2 4" xfId="10525"/>
    <cellStyle name="Normal 32 18 3" xfId="10526"/>
    <cellStyle name="Normal 32 18 3 2" xfId="10527"/>
    <cellStyle name="Normal 32 18 3 2 2" xfId="10528"/>
    <cellStyle name="Normal 32 18 3 3" xfId="10529"/>
    <cellStyle name="Normal 32 18 3 3 2" xfId="10530"/>
    <cellStyle name="Normal 32 18 3 4" xfId="10531"/>
    <cellStyle name="Normal 32 18 4" xfId="10532"/>
    <cellStyle name="Normal 32 18 4 2" xfId="10533"/>
    <cellStyle name="Normal 32 18 5" xfId="10534"/>
    <cellStyle name="Normal 32 18 6" xfId="10535"/>
    <cellStyle name="Normal 32 18 6 2" xfId="10536"/>
    <cellStyle name="Normal 32 18 7" xfId="10537"/>
    <cellStyle name="Normal 32 19" xfId="665"/>
    <cellStyle name="Normal 32 19 2" xfId="1783"/>
    <cellStyle name="Normal 32 19 2 2" xfId="10538"/>
    <cellStyle name="Normal 32 19 2 2 2" xfId="10539"/>
    <cellStyle name="Normal 32 19 2 3" xfId="10540"/>
    <cellStyle name="Normal 32 19 2 4" xfId="10541"/>
    <cellStyle name="Normal 32 19 3" xfId="10542"/>
    <cellStyle name="Normal 32 19 3 2" xfId="10543"/>
    <cellStyle name="Normal 32 19 3 2 2" xfId="10544"/>
    <cellStyle name="Normal 32 19 3 3" xfId="10545"/>
    <cellStyle name="Normal 32 19 3 3 2" xfId="10546"/>
    <cellStyle name="Normal 32 19 3 4" xfId="10547"/>
    <cellStyle name="Normal 32 19 4" xfId="10548"/>
    <cellStyle name="Normal 32 19 4 2" xfId="10549"/>
    <cellStyle name="Normal 32 19 5" xfId="10550"/>
    <cellStyle name="Normal 32 19 6" xfId="10551"/>
    <cellStyle name="Normal 32 19 6 2" xfId="10552"/>
    <cellStyle name="Normal 32 19 7" xfId="10553"/>
    <cellStyle name="Normal 32 2" xfId="666"/>
    <cellStyle name="Normal 32 2 2" xfId="1784"/>
    <cellStyle name="Normal 32 2 2 2" xfId="10554"/>
    <cellStyle name="Normal 32 2 2 2 2" xfId="10555"/>
    <cellStyle name="Normal 32 2 2 3" xfId="10556"/>
    <cellStyle name="Normal 32 2 2 4" xfId="10557"/>
    <cellStyle name="Normal 32 2 3" xfId="10558"/>
    <cellStyle name="Normal 32 2 3 2" xfId="10559"/>
    <cellStyle name="Normal 32 2 3 2 2" xfId="10560"/>
    <cellStyle name="Normal 32 2 3 3" xfId="10561"/>
    <cellStyle name="Normal 32 2 3 3 2" xfId="10562"/>
    <cellStyle name="Normal 32 2 3 4" xfId="10563"/>
    <cellStyle name="Normal 32 2 4" xfId="10564"/>
    <cellStyle name="Normal 32 2 4 2" xfId="10565"/>
    <cellStyle name="Normal 32 2 5" xfId="10566"/>
    <cellStyle name="Normal 32 2 6" xfId="10567"/>
    <cellStyle name="Normal 32 2 6 2" xfId="10568"/>
    <cellStyle name="Normal 32 2 7" xfId="10569"/>
    <cellStyle name="Normal 32 20" xfId="667"/>
    <cellStyle name="Normal 32 20 2" xfId="1785"/>
    <cellStyle name="Normal 32 20 2 2" xfId="10570"/>
    <cellStyle name="Normal 32 20 2 2 2" xfId="10571"/>
    <cellStyle name="Normal 32 20 2 3" xfId="10572"/>
    <cellStyle name="Normal 32 20 2 4" xfId="10573"/>
    <cellStyle name="Normal 32 20 3" xfId="10574"/>
    <cellStyle name="Normal 32 20 3 2" xfId="10575"/>
    <cellStyle name="Normal 32 20 3 2 2" xfId="10576"/>
    <cellStyle name="Normal 32 20 3 3" xfId="10577"/>
    <cellStyle name="Normal 32 20 3 3 2" xfId="10578"/>
    <cellStyle name="Normal 32 20 3 4" xfId="10579"/>
    <cellStyle name="Normal 32 20 4" xfId="10580"/>
    <cellStyle name="Normal 32 20 4 2" xfId="10581"/>
    <cellStyle name="Normal 32 20 5" xfId="10582"/>
    <cellStyle name="Normal 32 20 6" xfId="10583"/>
    <cellStyle name="Normal 32 20 6 2" xfId="10584"/>
    <cellStyle name="Normal 32 20 7" xfId="10585"/>
    <cellStyle name="Normal 32 21" xfId="668"/>
    <cellStyle name="Normal 32 21 2" xfId="1786"/>
    <cellStyle name="Normal 32 21 2 2" xfId="10586"/>
    <cellStyle name="Normal 32 21 2 2 2" xfId="10587"/>
    <cellStyle name="Normal 32 21 2 3" xfId="10588"/>
    <cellStyle name="Normal 32 21 2 4" xfId="10589"/>
    <cellStyle name="Normal 32 21 3" xfId="10590"/>
    <cellStyle name="Normal 32 21 3 2" xfId="10591"/>
    <cellStyle name="Normal 32 21 3 2 2" xfId="10592"/>
    <cellStyle name="Normal 32 21 3 3" xfId="10593"/>
    <cellStyle name="Normal 32 21 3 3 2" xfId="10594"/>
    <cellStyle name="Normal 32 21 3 4" xfId="10595"/>
    <cellStyle name="Normal 32 21 4" xfId="10596"/>
    <cellStyle name="Normal 32 21 4 2" xfId="10597"/>
    <cellStyle name="Normal 32 21 5" xfId="10598"/>
    <cellStyle name="Normal 32 21 6" xfId="10599"/>
    <cellStyle name="Normal 32 21 6 2" xfId="10600"/>
    <cellStyle name="Normal 32 21 7" xfId="10601"/>
    <cellStyle name="Normal 32 22" xfId="669"/>
    <cellStyle name="Normal 32 22 2" xfId="1787"/>
    <cellStyle name="Normal 32 22 2 2" xfId="10602"/>
    <cellStyle name="Normal 32 22 2 2 2" xfId="10603"/>
    <cellStyle name="Normal 32 22 2 3" xfId="10604"/>
    <cellStyle name="Normal 32 22 2 4" xfId="10605"/>
    <cellStyle name="Normal 32 22 3" xfId="10606"/>
    <cellStyle name="Normal 32 22 3 2" xfId="10607"/>
    <cellStyle name="Normal 32 22 3 2 2" xfId="10608"/>
    <cellStyle name="Normal 32 22 3 3" xfId="10609"/>
    <cellStyle name="Normal 32 22 3 3 2" xfId="10610"/>
    <cellStyle name="Normal 32 22 3 4" xfId="10611"/>
    <cellStyle name="Normal 32 22 4" xfId="10612"/>
    <cellStyle name="Normal 32 22 4 2" xfId="10613"/>
    <cellStyle name="Normal 32 22 5" xfId="10614"/>
    <cellStyle name="Normal 32 22 6" xfId="10615"/>
    <cellStyle name="Normal 32 22 6 2" xfId="10616"/>
    <cellStyle name="Normal 32 22 7" xfId="10617"/>
    <cellStyle name="Normal 32 23" xfId="670"/>
    <cellStyle name="Normal 32 23 2" xfId="1788"/>
    <cellStyle name="Normal 32 23 2 2" xfId="10618"/>
    <cellStyle name="Normal 32 23 2 2 2" xfId="10619"/>
    <cellStyle name="Normal 32 23 2 3" xfId="10620"/>
    <cellStyle name="Normal 32 23 2 4" xfId="10621"/>
    <cellStyle name="Normal 32 23 3" xfId="10622"/>
    <cellStyle name="Normal 32 23 3 2" xfId="10623"/>
    <cellStyle name="Normal 32 23 3 2 2" xfId="10624"/>
    <cellStyle name="Normal 32 23 3 3" xfId="10625"/>
    <cellStyle name="Normal 32 23 3 3 2" xfId="10626"/>
    <cellStyle name="Normal 32 23 3 4" xfId="10627"/>
    <cellStyle name="Normal 32 23 4" xfId="10628"/>
    <cellStyle name="Normal 32 23 4 2" xfId="10629"/>
    <cellStyle name="Normal 32 23 5" xfId="10630"/>
    <cellStyle name="Normal 32 23 6" xfId="10631"/>
    <cellStyle name="Normal 32 23 6 2" xfId="10632"/>
    <cellStyle name="Normal 32 23 7" xfId="10633"/>
    <cellStyle name="Normal 32 24" xfId="671"/>
    <cellStyle name="Normal 32 24 2" xfId="1789"/>
    <cellStyle name="Normal 32 24 2 2" xfId="10634"/>
    <cellStyle name="Normal 32 24 2 2 2" xfId="10635"/>
    <cellStyle name="Normal 32 24 2 3" xfId="10636"/>
    <cellStyle name="Normal 32 24 2 4" xfId="10637"/>
    <cellStyle name="Normal 32 24 3" xfId="10638"/>
    <cellStyle name="Normal 32 24 3 2" xfId="10639"/>
    <cellStyle name="Normal 32 24 3 2 2" xfId="10640"/>
    <cellStyle name="Normal 32 24 3 3" xfId="10641"/>
    <cellStyle name="Normal 32 24 3 3 2" xfId="10642"/>
    <cellStyle name="Normal 32 24 3 4" xfId="10643"/>
    <cellStyle name="Normal 32 24 4" xfId="10644"/>
    <cellStyle name="Normal 32 24 4 2" xfId="10645"/>
    <cellStyle name="Normal 32 24 5" xfId="10646"/>
    <cellStyle name="Normal 32 24 6" xfId="10647"/>
    <cellStyle name="Normal 32 24 6 2" xfId="10648"/>
    <cellStyle name="Normal 32 24 7" xfId="10649"/>
    <cellStyle name="Normal 32 25" xfId="672"/>
    <cellStyle name="Normal 32 25 2" xfId="2180"/>
    <cellStyle name="Normal 32 25 2 2" xfId="10650"/>
    <cellStyle name="Normal 32 25 2 2 2" xfId="10651"/>
    <cellStyle name="Normal 32 25 2 3" xfId="10652"/>
    <cellStyle name="Normal 32 25 2 4" xfId="10653"/>
    <cellStyle name="Normal 32 25 3" xfId="10654"/>
    <cellStyle name="Normal 32 25 3 2" xfId="10655"/>
    <cellStyle name="Normal 32 25 3 2 2" xfId="10656"/>
    <cellStyle name="Normal 32 25 3 3" xfId="10657"/>
    <cellStyle name="Normal 32 25 3 3 2" xfId="10658"/>
    <cellStyle name="Normal 32 25 3 4" xfId="10659"/>
    <cellStyle name="Normal 32 25 4" xfId="10660"/>
    <cellStyle name="Normal 32 25 4 2" xfId="10661"/>
    <cellStyle name="Normal 32 25 5" xfId="10662"/>
    <cellStyle name="Normal 32 25 6" xfId="10663"/>
    <cellStyle name="Normal 32 25 6 2" xfId="10664"/>
    <cellStyle name="Normal 32 25 7" xfId="10665"/>
    <cellStyle name="Normal 32 26" xfId="673"/>
    <cellStyle name="Normal 32 26 2" xfId="2179"/>
    <cellStyle name="Normal 32 26 2 2" xfId="10666"/>
    <cellStyle name="Normal 32 26 2 2 2" xfId="10667"/>
    <cellStyle name="Normal 32 26 2 3" xfId="10668"/>
    <cellStyle name="Normal 32 26 2 4" xfId="10669"/>
    <cellStyle name="Normal 32 26 3" xfId="10670"/>
    <cellStyle name="Normal 32 26 3 2" xfId="10671"/>
    <cellStyle name="Normal 32 26 3 2 2" xfId="10672"/>
    <cellStyle name="Normal 32 26 3 3" xfId="10673"/>
    <cellStyle name="Normal 32 26 3 3 2" xfId="10674"/>
    <cellStyle name="Normal 32 26 3 4" xfId="10675"/>
    <cellStyle name="Normal 32 26 4" xfId="10676"/>
    <cellStyle name="Normal 32 26 4 2" xfId="10677"/>
    <cellStyle name="Normal 32 26 5" xfId="10678"/>
    <cellStyle name="Normal 32 26 6" xfId="10679"/>
    <cellStyle name="Normal 32 26 6 2" xfId="10680"/>
    <cellStyle name="Normal 32 26 7" xfId="10681"/>
    <cellStyle name="Normal 32 27" xfId="674"/>
    <cellStyle name="Normal 32 27 2" xfId="2178"/>
    <cellStyle name="Normal 32 27 2 2" xfId="10682"/>
    <cellStyle name="Normal 32 27 2 2 2" xfId="10683"/>
    <cellStyle name="Normal 32 27 2 3" xfId="10684"/>
    <cellStyle name="Normal 32 27 2 4" xfId="10685"/>
    <cellStyle name="Normal 32 27 3" xfId="10686"/>
    <cellStyle name="Normal 32 27 3 2" xfId="10687"/>
    <cellStyle name="Normal 32 27 3 2 2" xfId="10688"/>
    <cellStyle name="Normal 32 27 3 3" xfId="10689"/>
    <cellStyle name="Normal 32 27 3 3 2" xfId="10690"/>
    <cellStyle name="Normal 32 27 3 4" xfId="10691"/>
    <cellStyle name="Normal 32 27 4" xfId="10692"/>
    <cellStyle name="Normal 32 27 4 2" xfId="10693"/>
    <cellStyle name="Normal 32 27 5" xfId="10694"/>
    <cellStyle name="Normal 32 27 6" xfId="10695"/>
    <cellStyle name="Normal 32 27 6 2" xfId="10696"/>
    <cellStyle name="Normal 32 27 7" xfId="10697"/>
    <cellStyle name="Normal 32 28" xfId="675"/>
    <cellStyle name="Normal 32 28 2" xfId="2177"/>
    <cellStyle name="Normal 32 28 2 2" xfId="10698"/>
    <cellStyle name="Normal 32 28 2 2 2" xfId="10699"/>
    <cellStyle name="Normal 32 28 2 3" xfId="10700"/>
    <cellStyle name="Normal 32 28 2 4" xfId="10701"/>
    <cellStyle name="Normal 32 28 3" xfId="10702"/>
    <cellStyle name="Normal 32 28 3 2" xfId="10703"/>
    <cellStyle name="Normal 32 28 3 2 2" xfId="10704"/>
    <cellStyle name="Normal 32 28 3 3" xfId="10705"/>
    <cellStyle name="Normal 32 28 3 3 2" xfId="10706"/>
    <cellStyle name="Normal 32 28 3 4" xfId="10707"/>
    <cellStyle name="Normal 32 28 4" xfId="10708"/>
    <cellStyle name="Normal 32 28 4 2" xfId="10709"/>
    <cellStyle name="Normal 32 28 5" xfId="10710"/>
    <cellStyle name="Normal 32 28 6" xfId="10711"/>
    <cellStyle name="Normal 32 28 6 2" xfId="10712"/>
    <cellStyle name="Normal 32 28 7" xfId="10713"/>
    <cellStyle name="Normal 32 29" xfId="676"/>
    <cellStyle name="Normal 32 29 2" xfId="2176"/>
    <cellStyle name="Normal 32 29 2 2" xfId="10714"/>
    <cellStyle name="Normal 32 29 2 2 2" xfId="10715"/>
    <cellStyle name="Normal 32 29 2 3" xfId="10716"/>
    <cellStyle name="Normal 32 29 2 4" xfId="10717"/>
    <cellStyle name="Normal 32 29 3" xfId="10718"/>
    <cellStyle name="Normal 32 29 3 2" xfId="10719"/>
    <cellStyle name="Normal 32 29 3 2 2" xfId="10720"/>
    <cellStyle name="Normal 32 29 3 3" xfId="10721"/>
    <cellStyle name="Normal 32 29 3 3 2" xfId="10722"/>
    <cellStyle name="Normal 32 29 3 4" xfId="10723"/>
    <cellStyle name="Normal 32 29 4" xfId="10724"/>
    <cellStyle name="Normal 32 29 4 2" xfId="10725"/>
    <cellStyle name="Normal 32 29 5" xfId="10726"/>
    <cellStyle name="Normal 32 29 6" xfId="10727"/>
    <cellStyle name="Normal 32 29 6 2" xfId="10728"/>
    <cellStyle name="Normal 32 29 7" xfId="10729"/>
    <cellStyle name="Normal 32 3" xfId="677"/>
    <cellStyle name="Normal 32 3 2" xfId="1790"/>
    <cellStyle name="Normal 32 3 2 2" xfId="10730"/>
    <cellStyle name="Normal 32 3 2 2 2" xfId="10731"/>
    <cellStyle name="Normal 32 3 2 3" xfId="10732"/>
    <cellStyle name="Normal 32 3 2 4" xfId="10733"/>
    <cellStyle name="Normal 32 3 3" xfId="10734"/>
    <cellStyle name="Normal 32 3 3 2" xfId="10735"/>
    <cellStyle name="Normal 32 3 3 2 2" xfId="10736"/>
    <cellStyle name="Normal 32 3 3 3" xfId="10737"/>
    <cellStyle name="Normal 32 3 3 3 2" xfId="10738"/>
    <cellStyle name="Normal 32 3 3 4" xfId="10739"/>
    <cellStyle name="Normal 32 3 4" xfId="10740"/>
    <cellStyle name="Normal 32 3 4 2" xfId="10741"/>
    <cellStyle name="Normal 32 3 5" xfId="10742"/>
    <cellStyle name="Normal 32 3 6" xfId="10743"/>
    <cellStyle name="Normal 32 3 6 2" xfId="10744"/>
    <cellStyle name="Normal 32 3 7" xfId="10745"/>
    <cellStyle name="Normal 32 30" xfId="678"/>
    <cellStyle name="Normal 32 30 2" xfId="2175"/>
    <cellStyle name="Normal 32 30 2 2" xfId="10746"/>
    <cellStyle name="Normal 32 30 2 2 2" xfId="10747"/>
    <cellStyle name="Normal 32 30 2 3" xfId="10748"/>
    <cellStyle name="Normal 32 30 2 4" xfId="10749"/>
    <cellStyle name="Normal 32 30 3" xfId="10750"/>
    <cellStyle name="Normal 32 30 3 2" xfId="10751"/>
    <cellStyle name="Normal 32 30 3 2 2" xfId="10752"/>
    <cellStyle name="Normal 32 30 3 3" xfId="10753"/>
    <cellStyle name="Normal 32 30 3 3 2" xfId="10754"/>
    <cellStyle name="Normal 32 30 3 4" xfId="10755"/>
    <cellStyle name="Normal 32 30 4" xfId="10756"/>
    <cellStyle name="Normal 32 30 4 2" xfId="10757"/>
    <cellStyle name="Normal 32 30 5" xfId="10758"/>
    <cellStyle name="Normal 32 30 6" xfId="10759"/>
    <cellStyle name="Normal 32 30 6 2" xfId="10760"/>
    <cellStyle name="Normal 32 30 7" xfId="10761"/>
    <cellStyle name="Normal 32 31" xfId="679"/>
    <cellStyle name="Normal 32 31 2" xfId="2174"/>
    <cellStyle name="Normal 32 31 2 2" xfId="10762"/>
    <cellStyle name="Normal 32 31 2 2 2" xfId="10763"/>
    <cellStyle name="Normal 32 31 2 3" xfId="10764"/>
    <cellStyle name="Normal 32 31 2 4" xfId="10765"/>
    <cellStyle name="Normal 32 31 3" xfId="10766"/>
    <cellStyle name="Normal 32 31 3 2" xfId="10767"/>
    <cellStyle name="Normal 32 31 3 2 2" xfId="10768"/>
    <cellStyle name="Normal 32 31 3 3" xfId="10769"/>
    <cellStyle name="Normal 32 31 3 3 2" xfId="10770"/>
    <cellStyle name="Normal 32 31 3 4" xfId="10771"/>
    <cellStyle name="Normal 32 31 4" xfId="10772"/>
    <cellStyle name="Normal 32 31 4 2" xfId="10773"/>
    <cellStyle name="Normal 32 31 5" xfId="10774"/>
    <cellStyle name="Normal 32 31 6" xfId="10775"/>
    <cellStyle name="Normal 32 31 6 2" xfId="10776"/>
    <cellStyle name="Normal 32 31 7" xfId="10777"/>
    <cellStyle name="Normal 32 32" xfId="680"/>
    <cellStyle name="Normal 32 32 2" xfId="2173"/>
    <cellStyle name="Normal 32 32 2 2" xfId="10778"/>
    <cellStyle name="Normal 32 32 2 2 2" xfId="10779"/>
    <cellStyle name="Normal 32 32 2 3" xfId="10780"/>
    <cellStyle name="Normal 32 32 2 4" xfId="10781"/>
    <cellStyle name="Normal 32 32 3" xfId="10782"/>
    <cellStyle name="Normal 32 32 3 2" xfId="10783"/>
    <cellStyle name="Normal 32 32 3 2 2" xfId="10784"/>
    <cellStyle name="Normal 32 32 3 3" xfId="10785"/>
    <cellStyle name="Normal 32 32 3 3 2" xfId="10786"/>
    <cellStyle name="Normal 32 32 3 4" xfId="10787"/>
    <cellStyle name="Normal 32 32 4" xfId="10788"/>
    <cellStyle name="Normal 32 32 4 2" xfId="10789"/>
    <cellStyle name="Normal 32 32 5" xfId="10790"/>
    <cellStyle name="Normal 32 32 6" xfId="10791"/>
    <cellStyle name="Normal 32 32 6 2" xfId="10792"/>
    <cellStyle name="Normal 32 32 7" xfId="10793"/>
    <cellStyle name="Normal 32 33" xfId="681"/>
    <cellStyle name="Normal 32 33 2" xfId="2172"/>
    <cellStyle name="Normal 32 33 2 2" xfId="10794"/>
    <cellStyle name="Normal 32 33 2 2 2" xfId="10795"/>
    <cellStyle name="Normal 32 33 2 3" xfId="10796"/>
    <cellStyle name="Normal 32 33 2 4" xfId="10797"/>
    <cellStyle name="Normal 32 33 3" xfId="10798"/>
    <cellStyle name="Normal 32 33 3 2" xfId="10799"/>
    <cellStyle name="Normal 32 33 3 2 2" xfId="10800"/>
    <cellStyle name="Normal 32 33 3 3" xfId="10801"/>
    <cellStyle name="Normal 32 33 3 3 2" xfId="10802"/>
    <cellStyle name="Normal 32 33 3 4" xfId="10803"/>
    <cellStyle name="Normal 32 33 4" xfId="10804"/>
    <cellStyle name="Normal 32 33 4 2" xfId="10805"/>
    <cellStyle name="Normal 32 33 5" xfId="10806"/>
    <cellStyle name="Normal 32 33 6" xfId="10807"/>
    <cellStyle name="Normal 32 33 6 2" xfId="10808"/>
    <cellStyle name="Normal 32 33 7" xfId="10809"/>
    <cellStyle name="Normal 32 34" xfId="682"/>
    <cellStyle name="Normal 32 34 2" xfId="2171"/>
    <cellStyle name="Normal 32 34 2 2" xfId="10810"/>
    <cellStyle name="Normal 32 34 2 2 2" xfId="10811"/>
    <cellStyle name="Normal 32 34 2 3" xfId="10812"/>
    <cellStyle name="Normal 32 34 2 4" xfId="10813"/>
    <cellStyle name="Normal 32 34 3" xfId="10814"/>
    <cellStyle name="Normal 32 34 3 2" xfId="10815"/>
    <cellStyle name="Normal 32 34 3 2 2" xfId="10816"/>
    <cellStyle name="Normal 32 34 3 3" xfId="10817"/>
    <cellStyle name="Normal 32 34 3 3 2" xfId="10818"/>
    <cellStyle name="Normal 32 34 3 4" xfId="10819"/>
    <cellStyle name="Normal 32 34 4" xfId="10820"/>
    <cellStyle name="Normal 32 34 4 2" xfId="10821"/>
    <cellStyle name="Normal 32 34 5" xfId="10822"/>
    <cellStyle name="Normal 32 34 6" xfId="10823"/>
    <cellStyle name="Normal 32 34 6 2" xfId="10824"/>
    <cellStyle name="Normal 32 34 7" xfId="10825"/>
    <cellStyle name="Normal 32 35" xfId="1773"/>
    <cellStyle name="Normal 32 35 2" xfId="10826"/>
    <cellStyle name="Normal 32 35 2 2" xfId="10827"/>
    <cellStyle name="Normal 32 35 3" xfId="10828"/>
    <cellStyle name="Normal 32 35 4" xfId="10829"/>
    <cellStyle name="Normal 32 36" xfId="10830"/>
    <cellStyle name="Normal 32 36 2" xfId="10831"/>
    <cellStyle name="Normal 32 36 2 2" xfId="10832"/>
    <cellStyle name="Normal 32 36 3" xfId="10833"/>
    <cellStyle name="Normal 32 36 3 2" xfId="10834"/>
    <cellStyle name="Normal 32 36 4" xfId="10835"/>
    <cellStyle name="Normal 32 37" xfId="10836"/>
    <cellStyle name="Normal 32 37 2" xfId="10837"/>
    <cellStyle name="Normal 32 38" xfId="10838"/>
    <cellStyle name="Normal 32 39" xfId="10839"/>
    <cellStyle name="Normal 32 39 2" xfId="10840"/>
    <cellStyle name="Normal 32 4" xfId="683"/>
    <cellStyle name="Normal 32 4 2" xfId="1791"/>
    <cellStyle name="Normal 32 4 2 2" xfId="10841"/>
    <cellStyle name="Normal 32 4 2 2 2" xfId="10842"/>
    <cellStyle name="Normal 32 4 2 3" xfId="10843"/>
    <cellStyle name="Normal 32 4 2 4" xfId="10844"/>
    <cellStyle name="Normal 32 4 3" xfId="10845"/>
    <cellStyle name="Normal 32 4 3 2" xfId="10846"/>
    <cellStyle name="Normal 32 4 3 2 2" xfId="10847"/>
    <cellStyle name="Normal 32 4 3 3" xfId="10848"/>
    <cellStyle name="Normal 32 4 3 3 2" xfId="10849"/>
    <cellStyle name="Normal 32 4 3 4" xfId="10850"/>
    <cellStyle name="Normal 32 4 4" xfId="10851"/>
    <cellStyle name="Normal 32 4 4 2" xfId="10852"/>
    <cellStyle name="Normal 32 4 5" xfId="10853"/>
    <cellStyle name="Normal 32 4 6" xfId="10854"/>
    <cellStyle name="Normal 32 4 6 2" xfId="10855"/>
    <cellStyle name="Normal 32 4 7" xfId="10856"/>
    <cellStyle name="Normal 32 40" xfId="10857"/>
    <cellStyle name="Normal 32 5" xfId="684"/>
    <cellStyle name="Normal 32 5 2" xfId="1792"/>
    <cellStyle name="Normal 32 5 2 2" xfId="10858"/>
    <cellStyle name="Normal 32 5 2 2 2" xfId="10859"/>
    <cellStyle name="Normal 32 5 2 3" xfId="10860"/>
    <cellStyle name="Normal 32 5 2 4" xfId="10861"/>
    <cellStyle name="Normal 32 5 3" xfId="10862"/>
    <cellStyle name="Normal 32 5 3 2" xfId="10863"/>
    <cellStyle name="Normal 32 5 3 2 2" xfId="10864"/>
    <cellStyle name="Normal 32 5 3 3" xfId="10865"/>
    <cellStyle name="Normal 32 5 3 3 2" xfId="10866"/>
    <cellStyle name="Normal 32 5 3 4" xfId="10867"/>
    <cellStyle name="Normal 32 5 4" xfId="10868"/>
    <cellStyle name="Normal 32 5 4 2" xfId="10869"/>
    <cellStyle name="Normal 32 5 5" xfId="10870"/>
    <cellStyle name="Normal 32 5 6" xfId="10871"/>
    <cellStyle name="Normal 32 5 6 2" xfId="10872"/>
    <cellStyle name="Normal 32 5 7" xfId="10873"/>
    <cellStyle name="Normal 32 6" xfId="685"/>
    <cellStyle name="Normal 32 6 2" xfId="1793"/>
    <cellStyle name="Normal 32 6 2 2" xfId="10874"/>
    <cellStyle name="Normal 32 6 2 2 2" xfId="10875"/>
    <cellStyle name="Normal 32 6 2 3" xfId="10876"/>
    <cellStyle name="Normal 32 6 2 4" xfId="10877"/>
    <cellStyle name="Normal 32 6 3" xfId="10878"/>
    <cellStyle name="Normal 32 6 3 2" xfId="10879"/>
    <cellStyle name="Normal 32 6 3 2 2" xfId="10880"/>
    <cellStyle name="Normal 32 6 3 3" xfId="10881"/>
    <cellStyle name="Normal 32 6 3 3 2" xfId="10882"/>
    <cellStyle name="Normal 32 6 3 4" xfId="10883"/>
    <cellStyle name="Normal 32 6 4" xfId="10884"/>
    <cellStyle name="Normal 32 6 4 2" xfId="10885"/>
    <cellStyle name="Normal 32 6 5" xfId="10886"/>
    <cellStyle name="Normal 32 6 6" xfId="10887"/>
    <cellStyle name="Normal 32 6 6 2" xfId="10888"/>
    <cellStyle name="Normal 32 6 7" xfId="10889"/>
    <cellStyle name="Normal 32 7" xfId="686"/>
    <cellStyle name="Normal 32 7 2" xfId="1794"/>
    <cellStyle name="Normal 32 7 2 2" xfId="10890"/>
    <cellStyle name="Normal 32 7 2 2 2" xfId="10891"/>
    <cellStyle name="Normal 32 7 2 3" xfId="10892"/>
    <cellStyle name="Normal 32 7 2 4" xfId="10893"/>
    <cellStyle name="Normal 32 7 3" xfId="10894"/>
    <cellStyle name="Normal 32 7 3 2" xfId="10895"/>
    <cellStyle name="Normal 32 7 3 2 2" xfId="10896"/>
    <cellStyle name="Normal 32 7 3 3" xfId="10897"/>
    <cellStyle name="Normal 32 7 3 3 2" xfId="10898"/>
    <cellStyle name="Normal 32 7 3 4" xfId="10899"/>
    <cellStyle name="Normal 32 7 4" xfId="10900"/>
    <cellStyle name="Normal 32 7 4 2" xfId="10901"/>
    <cellStyle name="Normal 32 7 5" xfId="10902"/>
    <cellStyle name="Normal 32 7 6" xfId="10903"/>
    <cellStyle name="Normal 32 7 6 2" xfId="10904"/>
    <cellStyle name="Normal 32 7 7" xfId="10905"/>
    <cellStyle name="Normal 32 8" xfId="687"/>
    <cellStyle name="Normal 32 8 2" xfId="1795"/>
    <cellStyle name="Normal 32 8 2 2" xfId="10906"/>
    <cellStyle name="Normal 32 8 2 2 2" xfId="10907"/>
    <cellStyle name="Normal 32 8 2 3" xfId="10908"/>
    <cellStyle name="Normal 32 8 2 4" xfId="10909"/>
    <cellStyle name="Normal 32 8 3" xfId="10910"/>
    <cellStyle name="Normal 32 8 3 2" xfId="10911"/>
    <cellStyle name="Normal 32 8 3 2 2" xfId="10912"/>
    <cellStyle name="Normal 32 8 3 3" xfId="10913"/>
    <cellStyle name="Normal 32 8 3 3 2" xfId="10914"/>
    <cellStyle name="Normal 32 8 3 4" xfId="10915"/>
    <cellStyle name="Normal 32 8 4" xfId="10916"/>
    <cellStyle name="Normal 32 8 4 2" xfId="10917"/>
    <cellStyle name="Normal 32 8 5" xfId="10918"/>
    <cellStyle name="Normal 32 8 6" xfId="10919"/>
    <cellStyle name="Normal 32 8 6 2" xfId="10920"/>
    <cellStyle name="Normal 32 8 7" xfId="10921"/>
    <cellStyle name="Normal 32 9" xfId="688"/>
    <cellStyle name="Normal 32 9 2" xfId="1796"/>
    <cellStyle name="Normal 32 9 2 2" xfId="10922"/>
    <cellStyle name="Normal 32 9 2 2 2" xfId="10923"/>
    <cellStyle name="Normal 32 9 2 3" xfId="10924"/>
    <cellStyle name="Normal 32 9 2 4" xfId="10925"/>
    <cellStyle name="Normal 32 9 3" xfId="10926"/>
    <cellStyle name="Normal 32 9 3 2" xfId="10927"/>
    <cellStyle name="Normal 32 9 3 2 2" xfId="10928"/>
    <cellStyle name="Normal 32 9 3 3" xfId="10929"/>
    <cellStyle name="Normal 32 9 3 3 2" xfId="10930"/>
    <cellStyle name="Normal 32 9 3 4" xfId="10931"/>
    <cellStyle name="Normal 32 9 4" xfId="10932"/>
    <cellStyle name="Normal 32 9 4 2" xfId="10933"/>
    <cellStyle name="Normal 32 9 5" xfId="10934"/>
    <cellStyle name="Normal 32 9 6" xfId="10935"/>
    <cellStyle name="Normal 32 9 6 2" xfId="10936"/>
    <cellStyle name="Normal 32 9 7" xfId="10937"/>
    <cellStyle name="Normal 33" xfId="689"/>
    <cellStyle name="Normal 33 10" xfId="690"/>
    <cellStyle name="Normal 33 10 2" xfId="1798"/>
    <cellStyle name="Normal 33 10 2 2" xfId="10938"/>
    <cellStyle name="Normal 33 10 2 2 2" xfId="10939"/>
    <cellStyle name="Normal 33 10 2 3" xfId="10940"/>
    <cellStyle name="Normal 33 10 2 4" xfId="10941"/>
    <cellStyle name="Normal 33 10 3" xfId="10942"/>
    <cellStyle name="Normal 33 10 3 2" xfId="10943"/>
    <cellStyle name="Normal 33 10 3 2 2" xfId="10944"/>
    <cellStyle name="Normal 33 10 3 3" xfId="10945"/>
    <cellStyle name="Normal 33 10 3 3 2" xfId="10946"/>
    <cellStyle name="Normal 33 10 3 4" xfId="10947"/>
    <cellStyle name="Normal 33 10 4" xfId="10948"/>
    <cellStyle name="Normal 33 10 4 2" xfId="10949"/>
    <cellStyle name="Normal 33 10 5" xfId="10950"/>
    <cellStyle name="Normal 33 10 6" xfId="10951"/>
    <cellStyle name="Normal 33 10 6 2" xfId="10952"/>
    <cellStyle name="Normal 33 10 7" xfId="10953"/>
    <cellStyle name="Normal 33 11" xfId="691"/>
    <cellStyle name="Normal 33 11 2" xfId="1799"/>
    <cellStyle name="Normal 33 11 2 2" xfId="10954"/>
    <cellStyle name="Normal 33 11 2 2 2" xfId="10955"/>
    <cellStyle name="Normal 33 11 2 3" xfId="10956"/>
    <cellStyle name="Normal 33 11 2 4" xfId="10957"/>
    <cellStyle name="Normal 33 11 3" xfId="10958"/>
    <cellStyle name="Normal 33 11 3 2" xfId="10959"/>
    <cellStyle name="Normal 33 11 3 2 2" xfId="10960"/>
    <cellStyle name="Normal 33 11 3 3" xfId="10961"/>
    <cellStyle name="Normal 33 11 3 3 2" xfId="10962"/>
    <cellStyle name="Normal 33 11 3 4" xfId="10963"/>
    <cellStyle name="Normal 33 11 4" xfId="10964"/>
    <cellStyle name="Normal 33 11 4 2" xfId="10965"/>
    <cellStyle name="Normal 33 11 5" xfId="10966"/>
    <cellStyle name="Normal 33 11 6" xfId="10967"/>
    <cellStyle name="Normal 33 11 6 2" xfId="10968"/>
    <cellStyle name="Normal 33 11 7" xfId="10969"/>
    <cellStyle name="Normal 33 12" xfId="692"/>
    <cellStyle name="Normal 33 12 2" xfId="1800"/>
    <cellStyle name="Normal 33 12 2 2" xfId="10970"/>
    <cellStyle name="Normal 33 12 2 2 2" xfId="10971"/>
    <cellStyle name="Normal 33 12 2 3" xfId="10972"/>
    <cellStyle name="Normal 33 12 2 4" xfId="10973"/>
    <cellStyle name="Normal 33 12 3" xfId="10974"/>
    <cellStyle name="Normal 33 12 3 2" xfId="10975"/>
    <cellStyle name="Normal 33 12 3 2 2" xfId="10976"/>
    <cellStyle name="Normal 33 12 3 3" xfId="10977"/>
    <cellStyle name="Normal 33 12 3 3 2" xfId="10978"/>
    <cellStyle name="Normal 33 12 3 4" xfId="10979"/>
    <cellStyle name="Normal 33 12 4" xfId="10980"/>
    <cellStyle name="Normal 33 12 4 2" xfId="10981"/>
    <cellStyle name="Normal 33 12 5" xfId="10982"/>
    <cellStyle name="Normal 33 12 6" xfId="10983"/>
    <cellStyle name="Normal 33 12 6 2" xfId="10984"/>
    <cellStyle name="Normal 33 12 7" xfId="10985"/>
    <cellStyle name="Normal 33 13" xfId="693"/>
    <cellStyle name="Normal 33 13 2" xfId="1801"/>
    <cellStyle name="Normal 33 13 2 2" xfId="10986"/>
    <cellStyle name="Normal 33 13 2 2 2" xfId="10987"/>
    <cellStyle name="Normal 33 13 2 3" xfId="10988"/>
    <cellStyle name="Normal 33 13 2 4" xfId="10989"/>
    <cellStyle name="Normal 33 13 3" xfId="10990"/>
    <cellStyle name="Normal 33 13 3 2" xfId="10991"/>
    <cellStyle name="Normal 33 13 3 2 2" xfId="10992"/>
    <cellStyle name="Normal 33 13 3 3" xfId="10993"/>
    <cellStyle name="Normal 33 13 3 3 2" xfId="10994"/>
    <cellStyle name="Normal 33 13 3 4" xfId="10995"/>
    <cellStyle name="Normal 33 13 4" xfId="10996"/>
    <cellStyle name="Normal 33 13 4 2" xfId="10997"/>
    <cellStyle name="Normal 33 13 5" xfId="10998"/>
    <cellStyle name="Normal 33 13 6" xfId="10999"/>
    <cellStyle name="Normal 33 13 6 2" xfId="11000"/>
    <cellStyle name="Normal 33 13 7" xfId="11001"/>
    <cellStyle name="Normal 33 14" xfId="694"/>
    <cellStyle name="Normal 33 14 2" xfId="1802"/>
    <cellStyle name="Normal 33 14 2 2" xfId="11002"/>
    <cellStyle name="Normal 33 14 2 2 2" xfId="11003"/>
    <cellStyle name="Normal 33 14 2 3" xfId="11004"/>
    <cellStyle name="Normal 33 14 2 4" xfId="11005"/>
    <cellStyle name="Normal 33 14 3" xfId="11006"/>
    <cellStyle name="Normal 33 14 3 2" xfId="11007"/>
    <cellStyle name="Normal 33 14 3 2 2" xfId="11008"/>
    <cellStyle name="Normal 33 14 3 3" xfId="11009"/>
    <cellStyle name="Normal 33 14 3 3 2" xfId="11010"/>
    <cellStyle name="Normal 33 14 3 4" xfId="11011"/>
    <cellStyle name="Normal 33 14 4" xfId="11012"/>
    <cellStyle name="Normal 33 14 4 2" xfId="11013"/>
    <cellStyle name="Normal 33 14 5" xfId="11014"/>
    <cellStyle name="Normal 33 14 6" xfId="11015"/>
    <cellStyle name="Normal 33 14 6 2" xfId="11016"/>
    <cellStyle name="Normal 33 14 7" xfId="11017"/>
    <cellStyle name="Normal 33 15" xfId="695"/>
    <cellStyle name="Normal 33 15 2" xfId="1803"/>
    <cellStyle name="Normal 33 15 2 2" xfId="11018"/>
    <cellStyle name="Normal 33 15 2 2 2" xfId="11019"/>
    <cellStyle name="Normal 33 15 2 3" xfId="11020"/>
    <cellStyle name="Normal 33 15 2 4" xfId="11021"/>
    <cellStyle name="Normal 33 15 3" xfId="11022"/>
    <cellStyle name="Normal 33 15 3 2" xfId="11023"/>
    <cellStyle name="Normal 33 15 3 2 2" xfId="11024"/>
    <cellStyle name="Normal 33 15 3 3" xfId="11025"/>
    <cellStyle name="Normal 33 15 3 3 2" xfId="11026"/>
    <cellStyle name="Normal 33 15 3 4" xfId="11027"/>
    <cellStyle name="Normal 33 15 4" xfId="11028"/>
    <cellStyle name="Normal 33 15 4 2" xfId="11029"/>
    <cellStyle name="Normal 33 15 5" xfId="11030"/>
    <cellStyle name="Normal 33 15 6" xfId="11031"/>
    <cellStyle name="Normal 33 15 6 2" xfId="11032"/>
    <cellStyle name="Normal 33 15 7" xfId="11033"/>
    <cellStyle name="Normal 33 16" xfId="696"/>
    <cellStyle name="Normal 33 16 2" xfId="1804"/>
    <cellStyle name="Normal 33 16 2 2" xfId="11034"/>
    <cellStyle name="Normal 33 16 2 2 2" xfId="11035"/>
    <cellStyle name="Normal 33 16 2 3" xfId="11036"/>
    <cellStyle name="Normal 33 16 2 4" xfId="11037"/>
    <cellStyle name="Normal 33 16 3" xfId="11038"/>
    <cellStyle name="Normal 33 16 3 2" xfId="11039"/>
    <cellStyle name="Normal 33 16 3 2 2" xfId="11040"/>
    <cellStyle name="Normal 33 16 3 3" xfId="11041"/>
    <cellStyle name="Normal 33 16 3 3 2" xfId="11042"/>
    <cellStyle name="Normal 33 16 3 4" xfId="11043"/>
    <cellStyle name="Normal 33 16 4" xfId="11044"/>
    <cellStyle name="Normal 33 16 4 2" xfId="11045"/>
    <cellStyle name="Normal 33 16 5" xfId="11046"/>
    <cellStyle name="Normal 33 16 6" xfId="11047"/>
    <cellStyle name="Normal 33 16 6 2" xfId="11048"/>
    <cellStyle name="Normal 33 16 7" xfId="11049"/>
    <cellStyle name="Normal 33 17" xfId="697"/>
    <cellStyle name="Normal 33 17 2" xfId="1805"/>
    <cellStyle name="Normal 33 17 2 2" xfId="11050"/>
    <cellStyle name="Normal 33 17 2 2 2" xfId="11051"/>
    <cellStyle name="Normal 33 17 2 3" xfId="11052"/>
    <cellStyle name="Normal 33 17 2 4" xfId="11053"/>
    <cellStyle name="Normal 33 17 3" xfId="11054"/>
    <cellStyle name="Normal 33 17 3 2" xfId="11055"/>
    <cellStyle name="Normal 33 17 3 2 2" xfId="11056"/>
    <cellStyle name="Normal 33 17 3 3" xfId="11057"/>
    <cellStyle name="Normal 33 17 3 3 2" xfId="11058"/>
    <cellStyle name="Normal 33 17 3 4" xfId="11059"/>
    <cellStyle name="Normal 33 17 4" xfId="11060"/>
    <cellStyle name="Normal 33 17 4 2" xfId="11061"/>
    <cellStyle name="Normal 33 17 5" xfId="11062"/>
    <cellStyle name="Normal 33 17 6" xfId="11063"/>
    <cellStyle name="Normal 33 17 6 2" xfId="11064"/>
    <cellStyle name="Normal 33 17 7" xfId="11065"/>
    <cellStyle name="Normal 33 18" xfId="698"/>
    <cellStyle name="Normal 33 18 2" xfId="1806"/>
    <cellStyle name="Normal 33 18 2 2" xfId="11066"/>
    <cellStyle name="Normal 33 18 2 2 2" xfId="11067"/>
    <cellStyle name="Normal 33 18 2 3" xfId="11068"/>
    <cellStyle name="Normal 33 18 2 4" xfId="11069"/>
    <cellStyle name="Normal 33 18 3" xfId="11070"/>
    <cellStyle name="Normal 33 18 3 2" xfId="11071"/>
    <cellStyle name="Normal 33 18 3 2 2" xfId="11072"/>
    <cellStyle name="Normal 33 18 3 3" xfId="11073"/>
    <cellStyle name="Normal 33 18 3 3 2" xfId="11074"/>
    <cellStyle name="Normal 33 18 3 4" xfId="11075"/>
    <cellStyle name="Normal 33 18 4" xfId="11076"/>
    <cellStyle name="Normal 33 18 4 2" xfId="11077"/>
    <cellStyle name="Normal 33 18 5" xfId="11078"/>
    <cellStyle name="Normal 33 18 6" xfId="11079"/>
    <cellStyle name="Normal 33 18 6 2" xfId="11080"/>
    <cellStyle name="Normal 33 18 7" xfId="11081"/>
    <cellStyle name="Normal 33 19" xfId="699"/>
    <cellStyle name="Normal 33 19 2" xfId="1807"/>
    <cellStyle name="Normal 33 19 2 2" xfId="11082"/>
    <cellStyle name="Normal 33 19 2 2 2" xfId="11083"/>
    <cellStyle name="Normal 33 19 2 3" xfId="11084"/>
    <cellStyle name="Normal 33 19 2 4" xfId="11085"/>
    <cellStyle name="Normal 33 19 3" xfId="11086"/>
    <cellStyle name="Normal 33 19 3 2" xfId="11087"/>
    <cellStyle name="Normal 33 19 3 2 2" xfId="11088"/>
    <cellStyle name="Normal 33 19 3 3" xfId="11089"/>
    <cellStyle name="Normal 33 19 3 3 2" xfId="11090"/>
    <cellStyle name="Normal 33 19 3 4" xfId="11091"/>
    <cellStyle name="Normal 33 19 4" xfId="11092"/>
    <cellStyle name="Normal 33 19 4 2" xfId="11093"/>
    <cellStyle name="Normal 33 19 5" xfId="11094"/>
    <cellStyle name="Normal 33 19 6" xfId="11095"/>
    <cellStyle name="Normal 33 19 6 2" xfId="11096"/>
    <cellStyle name="Normal 33 19 7" xfId="11097"/>
    <cellStyle name="Normal 33 2" xfId="700"/>
    <cellStyle name="Normal 33 2 2" xfId="1808"/>
    <cellStyle name="Normal 33 2 2 2" xfId="11098"/>
    <cellStyle name="Normal 33 2 2 2 2" xfId="11099"/>
    <cellStyle name="Normal 33 2 2 3" xfId="11100"/>
    <cellStyle name="Normal 33 2 2 4" xfId="11101"/>
    <cellStyle name="Normal 33 2 3" xfId="11102"/>
    <cellStyle name="Normal 33 2 3 2" xfId="11103"/>
    <cellStyle name="Normal 33 2 3 2 2" xfId="11104"/>
    <cellStyle name="Normal 33 2 3 3" xfId="11105"/>
    <cellStyle name="Normal 33 2 3 3 2" xfId="11106"/>
    <cellStyle name="Normal 33 2 3 4" xfId="11107"/>
    <cellStyle name="Normal 33 2 4" xfId="11108"/>
    <cellStyle name="Normal 33 2 4 2" xfId="11109"/>
    <cellStyle name="Normal 33 2 5" xfId="11110"/>
    <cellStyle name="Normal 33 2 6" xfId="11111"/>
    <cellStyle name="Normal 33 2 6 2" xfId="11112"/>
    <cellStyle name="Normal 33 2 7" xfId="11113"/>
    <cellStyle name="Normal 33 20" xfId="701"/>
    <cellStyle name="Normal 33 20 2" xfId="1809"/>
    <cellStyle name="Normal 33 20 2 2" xfId="11114"/>
    <cellStyle name="Normal 33 20 2 2 2" xfId="11115"/>
    <cellStyle name="Normal 33 20 2 3" xfId="11116"/>
    <cellStyle name="Normal 33 20 2 4" xfId="11117"/>
    <cellStyle name="Normal 33 20 3" xfId="11118"/>
    <cellStyle name="Normal 33 20 3 2" xfId="11119"/>
    <cellStyle name="Normal 33 20 3 2 2" xfId="11120"/>
    <cellStyle name="Normal 33 20 3 3" xfId="11121"/>
    <cellStyle name="Normal 33 20 3 3 2" xfId="11122"/>
    <cellStyle name="Normal 33 20 3 4" xfId="11123"/>
    <cellStyle name="Normal 33 20 4" xfId="11124"/>
    <cellStyle name="Normal 33 20 4 2" xfId="11125"/>
    <cellStyle name="Normal 33 20 5" xfId="11126"/>
    <cellStyle name="Normal 33 20 6" xfId="11127"/>
    <cellStyle name="Normal 33 20 6 2" xfId="11128"/>
    <cellStyle name="Normal 33 20 7" xfId="11129"/>
    <cellStyle name="Normal 33 21" xfId="702"/>
    <cellStyle name="Normal 33 21 2" xfId="1810"/>
    <cellStyle name="Normal 33 21 2 2" xfId="11130"/>
    <cellStyle name="Normal 33 21 2 2 2" xfId="11131"/>
    <cellStyle name="Normal 33 21 2 3" xfId="11132"/>
    <cellStyle name="Normal 33 21 2 4" xfId="11133"/>
    <cellStyle name="Normal 33 21 3" xfId="11134"/>
    <cellStyle name="Normal 33 21 3 2" xfId="11135"/>
    <cellStyle name="Normal 33 21 3 2 2" xfId="11136"/>
    <cellStyle name="Normal 33 21 3 3" xfId="11137"/>
    <cellStyle name="Normal 33 21 3 3 2" xfId="11138"/>
    <cellStyle name="Normal 33 21 3 4" xfId="11139"/>
    <cellStyle name="Normal 33 21 4" xfId="11140"/>
    <cellStyle name="Normal 33 21 4 2" xfId="11141"/>
    <cellStyle name="Normal 33 21 5" xfId="11142"/>
    <cellStyle name="Normal 33 21 6" xfId="11143"/>
    <cellStyle name="Normal 33 21 6 2" xfId="11144"/>
    <cellStyle name="Normal 33 21 7" xfId="11145"/>
    <cellStyle name="Normal 33 22" xfId="703"/>
    <cellStyle name="Normal 33 22 2" xfId="1811"/>
    <cellStyle name="Normal 33 22 2 2" xfId="11146"/>
    <cellStyle name="Normal 33 22 2 2 2" xfId="11147"/>
    <cellStyle name="Normal 33 22 2 3" xfId="11148"/>
    <cellStyle name="Normal 33 22 2 4" xfId="11149"/>
    <cellStyle name="Normal 33 22 3" xfId="11150"/>
    <cellStyle name="Normal 33 22 3 2" xfId="11151"/>
    <cellStyle name="Normal 33 22 3 2 2" xfId="11152"/>
    <cellStyle name="Normal 33 22 3 3" xfId="11153"/>
    <cellStyle name="Normal 33 22 3 3 2" xfId="11154"/>
    <cellStyle name="Normal 33 22 3 4" xfId="11155"/>
    <cellStyle name="Normal 33 22 4" xfId="11156"/>
    <cellStyle name="Normal 33 22 4 2" xfId="11157"/>
    <cellStyle name="Normal 33 22 5" xfId="11158"/>
    <cellStyle name="Normal 33 22 6" xfId="11159"/>
    <cellStyle name="Normal 33 22 6 2" xfId="11160"/>
    <cellStyle name="Normal 33 22 7" xfId="11161"/>
    <cellStyle name="Normal 33 23" xfId="704"/>
    <cellStyle name="Normal 33 23 2" xfId="1812"/>
    <cellStyle name="Normal 33 23 2 2" xfId="11162"/>
    <cellStyle name="Normal 33 23 2 2 2" xfId="11163"/>
    <cellStyle name="Normal 33 23 2 3" xfId="11164"/>
    <cellStyle name="Normal 33 23 2 4" xfId="11165"/>
    <cellStyle name="Normal 33 23 3" xfId="11166"/>
    <cellStyle name="Normal 33 23 3 2" xfId="11167"/>
    <cellStyle name="Normal 33 23 3 2 2" xfId="11168"/>
    <cellStyle name="Normal 33 23 3 3" xfId="11169"/>
    <cellStyle name="Normal 33 23 3 3 2" xfId="11170"/>
    <cellStyle name="Normal 33 23 3 4" xfId="11171"/>
    <cellStyle name="Normal 33 23 4" xfId="11172"/>
    <cellStyle name="Normal 33 23 4 2" xfId="11173"/>
    <cellStyle name="Normal 33 23 5" xfId="11174"/>
    <cellStyle name="Normal 33 23 6" xfId="11175"/>
    <cellStyle name="Normal 33 23 6 2" xfId="11176"/>
    <cellStyle name="Normal 33 23 7" xfId="11177"/>
    <cellStyle name="Normal 33 24" xfId="705"/>
    <cellStyle name="Normal 33 24 2" xfId="1813"/>
    <cellStyle name="Normal 33 24 2 2" xfId="11178"/>
    <cellStyle name="Normal 33 24 2 2 2" xfId="11179"/>
    <cellStyle name="Normal 33 24 2 3" xfId="11180"/>
    <cellStyle name="Normal 33 24 2 4" xfId="11181"/>
    <cellStyle name="Normal 33 24 3" xfId="11182"/>
    <cellStyle name="Normal 33 24 3 2" xfId="11183"/>
    <cellStyle name="Normal 33 24 3 2 2" xfId="11184"/>
    <cellStyle name="Normal 33 24 3 3" xfId="11185"/>
    <cellStyle name="Normal 33 24 3 3 2" xfId="11186"/>
    <cellStyle name="Normal 33 24 3 4" xfId="11187"/>
    <cellStyle name="Normal 33 24 4" xfId="11188"/>
    <cellStyle name="Normal 33 24 4 2" xfId="11189"/>
    <cellStyle name="Normal 33 24 5" xfId="11190"/>
    <cellStyle name="Normal 33 24 6" xfId="11191"/>
    <cellStyle name="Normal 33 24 6 2" xfId="11192"/>
    <cellStyle name="Normal 33 24 7" xfId="11193"/>
    <cellStyle name="Normal 33 25" xfId="706"/>
    <cellStyle name="Normal 33 25 2" xfId="2170"/>
    <cellStyle name="Normal 33 25 2 2" xfId="11194"/>
    <cellStyle name="Normal 33 25 2 2 2" xfId="11195"/>
    <cellStyle name="Normal 33 25 2 3" xfId="11196"/>
    <cellStyle name="Normal 33 25 2 4" xfId="11197"/>
    <cellStyle name="Normal 33 25 3" xfId="11198"/>
    <cellStyle name="Normal 33 25 3 2" xfId="11199"/>
    <cellStyle name="Normal 33 25 3 2 2" xfId="11200"/>
    <cellStyle name="Normal 33 25 3 3" xfId="11201"/>
    <cellStyle name="Normal 33 25 3 3 2" xfId="11202"/>
    <cellStyle name="Normal 33 25 3 4" xfId="11203"/>
    <cellStyle name="Normal 33 25 4" xfId="11204"/>
    <cellStyle name="Normal 33 25 4 2" xfId="11205"/>
    <cellStyle name="Normal 33 25 5" xfId="11206"/>
    <cellStyle name="Normal 33 25 6" xfId="11207"/>
    <cellStyle name="Normal 33 25 6 2" xfId="11208"/>
    <cellStyle name="Normal 33 25 7" xfId="11209"/>
    <cellStyle name="Normal 33 26" xfId="707"/>
    <cellStyle name="Normal 33 26 2" xfId="2169"/>
    <cellStyle name="Normal 33 26 2 2" xfId="11210"/>
    <cellStyle name="Normal 33 26 2 2 2" xfId="11211"/>
    <cellStyle name="Normal 33 26 2 3" xfId="11212"/>
    <cellStyle name="Normal 33 26 2 4" xfId="11213"/>
    <cellStyle name="Normal 33 26 3" xfId="11214"/>
    <cellStyle name="Normal 33 26 3 2" xfId="11215"/>
    <cellStyle name="Normal 33 26 3 2 2" xfId="11216"/>
    <cellStyle name="Normal 33 26 3 3" xfId="11217"/>
    <cellStyle name="Normal 33 26 3 3 2" xfId="11218"/>
    <cellStyle name="Normal 33 26 3 4" xfId="11219"/>
    <cellStyle name="Normal 33 26 4" xfId="11220"/>
    <cellStyle name="Normal 33 26 4 2" xfId="11221"/>
    <cellStyle name="Normal 33 26 5" xfId="11222"/>
    <cellStyle name="Normal 33 26 6" xfId="11223"/>
    <cellStyle name="Normal 33 26 6 2" xfId="11224"/>
    <cellStyle name="Normal 33 26 7" xfId="11225"/>
    <cellStyle name="Normal 33 27" xfId="708"/>
    <cellStyle name="Normal 33 27 2" xfId="2168"/>
    <cellStyle name="Normal 33 27 2 2" xfId="11226"/>
    <cellStyle name="Normal 33 27 2 2 2" xfId="11227"/>
    <cellStyle name="Normal 33 27 2 3" xfId="11228"/>
    <cellStyle name="Normal 33 27 2 4" xfId="11229"/>
    <cellStyle name="Normal 33 27 3" xfId="11230"/>
    <cellStyle name="Normal 33 27 3 2" xfId="11231"/>
    <cellStyle name="Normal 33 27 3 2 2" xfId="11232"/>
    <cellStyle name="Normal 33 27 3 3" xfId="11233"/>
    <cellStyle name="Normal 33 27 3 3 2" xfId="11234"/>
    <cellStyle name="Normal 33 27 3 4" xfId="11235"/>
    <cellStyle name="Normal 33 27 4" xfId="11236"/>
    <cellStyle name="Normal 33 27 4 2" xfId="11237"/>
    <cellStyle name="Normal 33 27 5" xfId="11238"/>
    <cellStyle name="Normal 33 27 6" xfId="11239"/>
    <cellStyle name="Normal 33 27 6 2" xfId="11240"/>
    <cellStyle name="Normal 33 27 7" xfId="11241"/>
    <cellStyle name="Normal 33 28" xfId="709"/>
    <cellStyle name="Normal 33 28 2" xfId="2167"/>
    <cellStyle name="Normal 33 28 2 2" xfId="11242"/>
    <cellStyle name="Normal 33 28 2 2 2" xfId="11243"/>
    <cellStyle name="Normal 33 28 2 3" xfId="11244"/>
    <cellStyle name="Normal 33 28 2 4" xfId="11245"/>
    <cellStyle name="Normal 33 28 3" xfId="11246"/>
    <cellStyle name="Normal 33 28 3 2" xfId="11247"/>
    <cellStyle name="Normal 33 28 3 2 2" xfId="11248"/>
    <cellStyle name="Normal 33 28 3 3" xfId="11249"/>
    <cellStyle name="Normal 33 28 3 3 2" xfId="11250"/>
    <cellStyle name="Normal 33 28 3 4" xfId="11251"/>
    <cellStyle name="Normal 33 28 4" xfId="11252"/>
    <cellStyle name="Normal 33 28 4 2" xfId="11253"/>
    <cellStyle name="Normal 33 28 5" xfId="11254"/>
    <cellStyle name="Normal 33 28 6" xfId="11255"/>
    <cellStyle name="Normal 33 28 6 2" xfId="11256"/>
    <cellStyle name="Normal 33 28 7" xfId="11257"/>
    <cellStyle name="Normal 33 29" xfId="710"/>
    <cellStyle name="Normal 33 29 2" xfId="2166"/>
    <cellStyle name="Normal 33 29 2 2" xfId="11258"/>
    <cellStyle name="Normal 33 29 2 2 2" xfId="11259"/>
    <cellStyle name="Normal 33 29 2 3" xfId="11260"/>
    <cellStyle name="Normal 33 29 2 4" xfId="11261"/>
    <cellStyle name="Normal 33 29 3" xfId="11262"/>
    <cellStyle name="Normal 33 29 3 2" xfId="11263"/>
    <cellStyle name="Normal 33 29 3 2 2" xfId="11264"/>
    <cellStyle name="Normal 33 29 3 3" xfId="11265"/>
    <cellStyle name="Normal 33 29 3 3 2" xfId="11266"/>
    <cellStyle name="Normal 33 29 3 4" xfId="11267"/>
    <cellStyle name="Normal 33 29 4" xfId="11268"/>
    <cellStyle name="Normal 33 29 4 2" xfId="11269"/>
    <cellStyle name="Normal 33 29 5" xfId="11270"/>
    <cellStyle name="Normal 33 29 6" xfId="11271"/>
    <cellStyle name="Normal 33 29 6 2" xfId="11272"/>
    <cellStyle name="Normal 33 29 7" xfId="11273"/>
    <cellStyle name="Normal 33 3" xfId="711"/>
    <cellStyle name="Normal 33 3 2" xfId="1814"/>
    <cellStyle name="Normal 33 3 2 2" xfId="11274"/>
    <cellStyle name="Normal 33 3 2 2 2" xfId="11275"/>
    <cellStyle name="Normal 33 3 2 3" xfId="11276"/>
    <cellStyle name="Normal 33 3 2 4" xfId="11277"/>
    <cellStyle name="Normal 33 3 3" xfId="11278"/>
    <cellStyle name="Normal 33 3 3 2" xfId="11279"/>
    <cellStyle name="Normal 33 3 3 2 2" xfId="11280"/>
    <cellStyle name="Normal 33 3 3 3" xfId="11281"/>
    <cellStyle name="Normal 33 3 3 3 2" xfId="11282"/>
    <cellStyle name="Normal 33 3 3 4" xfId="11283"/>
    <cellStyle name="Normal 33 3 4" xfId="11284"/>
    <cellStyle name="Normal 33 3 4 2" xfId="11285"/>
    <cellStyle name="Normal 33 3 5" xfId="11286"/>
    <cellStyle name="Normal 33 3 6" xfId="11287"/>
    <cellStyle name="Normal 33 3 6 2" xfId="11288"/>
    <cellStyle name="Normal 33 3 7" xfId="11289"/>
    <cellStyle name="Normal 33 30" xfId="712"/>
    <cellStyle name="Normal 33 30 2" xfId="2165"/>
    <cellStyle name="Normal 33 30 2 2" xfId="11290"/>
    <cellStyle name="Normal 33 30 2 2 2" xfId="11291"/>
    <cellStyle name="Normal 33 30 2 3" xfId="11292"/>
    <cellStyle name="Normal 33 30 2 4" xfId="11293"/>
    <cellStyle name="Normal 33 30 3" xfId="11294"/>
    <cellStyle name="Normal 33 30 3 2" xfId="11295"/>
    <cellStyle name="Normal 33 30 3 2 2" xfId="11296"/>
    <cellStyle name="Normal 33 30 3 3" xfId="11297"/>
    <cellStyle name="Normal 33 30 3 3 2" xfId="11298"/>
    <cellStyle name="Normal 33 30 3 4" xfId="11299"/>
    <cellStyle name="Normal 33 30 4" xfId="11300"/>
    <cellStyle name="Normal 33 30 4 2" xfId="11301"/>
    <cellStyle name="Normal 33 30 5" xfId="11302"/>
    <cellStyle name="Normal 33 30 6" xfId="11303"/>
    <cellStyle name="Normal 33 30 6 2" xfId="11304"/>
    <cellStyle name="Normal 33 30 7" xfId="11305"/>
    <cellStyle name="Normal 33 31" xfId="713"/>
    <cellStyle name="Normal 33 31 2" xfId="2164"/>
    <cellStyle name="Normal 33 31 2 2" xfId="11306"/>
    <cellStyle name="Normal 33 31 2 2 2" xfId="11307"/>
    <cellStyle name="Normal 33 31 2 3" xfId="11308"/>
    <cellStyle name="Normal 33 31 2 4" xfId="11309"/>
    <cellStyle name="Normal 33 31 3" xfId="11310"/>
    <cellStyle name="Normal 33 31 3 2" xfId="11311"/>
    <cellStyle name="Normal 33 31 3 2 2" xfId="11312"/>
    <cellStyle name="Normal 33 31 3 3" xfId="11313"/>
    <cellStyle name="Normal 33 31 3 3 2" xfId="11314"/>
    <cellStyle name="Normal 33 31 3 4" xfId="11315"/>
    <cellStyle name="Normal 33 31 4" xfId="11316"/>
    <cellStyle name="Normal 33 31 4 2" xfId="11317"/>
    <cellStyle name="Normal 33 31 5" xfId="11318"/>
    <cellStyle name="Normal 33 31 6" xfId="11319"/>
    <cellStyle name="Normal 33 31 6 2" xfId="11320"/>
    <cellStyle name="Normal 33 31 7" xfId="11321"/>
    <cellStyle name="Normal 33 32" xfId="714"/>
    <cellStyle name="Normal 33 32 2" xfId="2163"/>
    <cellStyle name="Normal 33 32 2 2" xfId="11322"/>
    <cellStyle name="Normal 33 32 2 2 2" xfId="11323"/>
    <cellStyle name="Normal 33 32 2 3" xfId="11324"/>
    <cellStyle name="Normal 33 32 2 4" xfId="11325"/>
    <cellStyle name="Normal 33 32 3" xfId="11326"/>
    <cellStyle name="Normal 33 32 3 2" xfId="11327"/>
    <cellStyle name="Normal 33 32 3 2 2" xfId="11328"/>
    <cellStyle name="Normal 33 32 3 3" xfId="11329"/>
    <cellStyle name="Normal 33 32 3 3 2" xfId="11330"/>
    <cellStyle name="Normal 33 32 3 4" xfId="11331"/>
    <cellStyle name="Normal 33 32 4" xfId="11332"/>
    <cellStyle name="Normal 33 32 4 2" xfId="11333"/>
    <cellStyle name="Normal 33 32 5" xfId="11334"/>
    <cellStyle name="Normal 33 32 6" xfId="11335"/>
    <cellStyle name="Normal 33 32 6 2" xfId="11336"/>
    <cellStyle name="Normal 33 32 7" xfId="11337"/>
    <cellStyle name="Normal 33 33" xfId="715"/>
    <cellStyle name="Normal 33 33 2" xfId="2162"/>
    <cellStyle name="Normal 33 33 2 2" xfId="11338"/>
    <cellStyle name="Normal 33 33 2 2 2" xfId="11339"/>
    <cellStyle name="Normal 33 33 2 3" xfId="11340"/>
    <cellStyle name="Normal 33 33 2 4" xfId="11341"/>
    <cellStyle name="Normal 33 33 3" xfId="11342"/>
    <cellStyle name="Normal 33 33 3 2" xfId="11343"/>
    <cellStyle name="Normal 33 33 3 2 2" xfId="11344"/>
    <cellStyle name="Normal 33 33 3 3" xfId="11345"/>
    <cellStyle name="Normal 33 33 3 3 2" xfId="11346"/>
    <cellStyle name="Normal 33 33 3 4" xfId="11347"/>
    <cellStyle name="Normal 33 33 4" xfId="11348"/>
    <cellStyle name="Normal 33 33 4 2" xfId="11349"/>
    <cellStyle name="Normal 33 33 5" xfId="11350"/>
    <cellStyle name="Normal 33 33 6" xfId="11351"/>
    <cellStyle name="Normal 33 33 6 2" xfId="11352"/>
    <cellStyle name="Normal 33 33 7" xfId="11353"/>
    <cellStyle name="Normal 33 34" xfId="716"/>
    <cellStyle name="Normal 33 34 2" xfId="2161"/>
    <cellStyle name="Normal 33 34 2 2" xfId="11354"/>
    <cellStyle name="Normal 33 34 2 2 2" xfId="11355"/>
    <cellStyle name="Normal 33 34 2 3" xfId="11356"/>
    <cellStyle name="Normal 33 34 2 4" xfId="11357"/>
    <cellStyle name="Normal 33 34 3" xfId="11358"/>
    <cellStyle name="Normal 33 34 3 2" xfId="11359"/>
    <cellStyle name="Normal 33 34 3 2 2" xfId="11360"/>
    <cellStyle name="Normal 33 34 3 3" xfId="11361"/>
    <cellStyle name="Normal 33 34 3 3 2" xfId="11362"/>
    <cellStyle name="Normal 33 34 3 4" xfId="11363"/>
    <cellStyle name="Normal 33 34 4" xfId="11364"/>
    <cellStyle name="Normal 33 34 4 2" xfId="11365"/>
    <cellStyle name="Normal 33 34 5" xfId="11366"/>
    <cellStyle name="Normal 33 34 6" xfId="11367"/>
    <cellStyle name="Normal 33 34 6 2" xfId="11368"/>
    <cellStyle name="Normal 33 34 7" xfId="11369"/>
    <cellStyle name="Normal 33 35" xfId="1797"/>
    <cellStyle name="Normal 33 35 2" xfId="11370"/>
    <cellStyle name="Normal 33 35 2 2" xfId="11371"/>
    <cellStyle name="Normal 33 35 3" xfId="11372"/>
    <cellStyle name="Normal 33 35 4" xfId="11373"/>
    <cellStyle name="Normal 33 36" xfId="11374"/>
    <cellStyle name="Normal 33 36 2" xfId="11375"/>
    <cellStyle name="Normal 33 36 2 2" xfId="11376"/>
    <cellStyle name="Normal 33 36 3" xfId="11377"/>
    <cellStyle name="Normal 33 36 3 2" xfId="11378"/>
    <cellStyle name="Normal 33 36 4" xfId="11379"/>
    <cellStyle name="Normal 33 37" xfId="11380"/>
    <cellStyle name="Normal 33 37 2" xfId="11381"/>
    <cellStyle name="Normal 33 38" xfId="11382"/>
    <cellStyle name="Normal 33 39" xfId="11383"/>
    <cellStyle name="Normal 33 39 2" xfId="11384"/>
    <cellStyle name="Normal 33 4" xfId="717"/>
    <cellStyle name="Normal 33 4 2" xfId="1815"/>
    <cellStyle name="Normal 33 4 2 2" xfId="11385"/>
    <cellStyle name="Normal 33 4 2 2 2" xfId="11386"/>
    <cellStyle name="Normal 33 4 2 3" xfId="11387"/>
    <cellStyle name="Normal 33 4 2 4" xfId="11388"/>
    <cellStyle name="Normal 33 4 3" xfId="11389"/>
    <cellStyle name="Normal 33 4 3 2" xfId="11390"/>
    <cellStyle name="Normal 33 4 3 2 2" xfId="11391"/>
    <cellStyle name="Normal 33 4 3 3" xfId="11392"/>
    <cellStyle name="Normal 33 4 3 3 2" xfId="11393"/>
    <cellStyle name="Normal 33 4 3 4" xfId="11394"/>
    <cellStyle name="Normal 33 4 4" xfId="11395"/>
    <cellStyle name="Normal 33 4 4 2" xfId="11396"/>
    <cellStyle name="Normal 33 4 5" xfId="11397"/>
    <cellStyle name="Normal 33 4 6" xfId="11398"/>
    <cellStyle name="Normal 33 4 6 2" xfId="11399"/>
    <cellStyle name="Normal 33 4 7" xfId="11400"/>
    <cellStyle name="Normal 33 40" xfId="11401"/>
    <cellStyle name="Normal 33 5" xfId="718"/>
    <cellStyle name="Normal 33 5 2" xfId="1816"/>
    <cellStyle name="Normal 33 5 2 2" xfId="11402"/>
    <cellStyle name="Normal 33 5 2 2 2" xfId="11403"/>
    <cellStyle name="Normal 33 5 2 3" xfId="11404"/>
    <cellStyle name="Normal 33 5 2 4" xfId="11405"/>
    <cellStyle name="Normal 33 5 3" xfId="11406"/>
    <cellStyle name="Normal 33 5 3 2" xfId="11407"/>
    <cellStyle name="Normal 33 5 3 2 2" xfId="11408"/>
    <cellStyle name="Normal 33 5 3 3" xfId="11409"/>
    <cellStyle name="Normal 33 5 3 3 2" xfId="11410"/>
    <cellStyle name="Normal 33 5 3 4" xfId="11411"/>
    <cellStyle name="Normal 33 5 4" xfId="11412"/>
    <cellStyle name="Normal 33 5 4 2" xfId="11413"/>
    <cellStyle name="Normal 33 5 5" xfId="11414"/>
    <cellStyle name="Normal 33 5 6" xfId="11415"/>
    <cellStyle name="Normal 33 5 6 2" xfId="11416"/>
    <cellStyle name="Normal 33 5 7" xfId="11417"/>
    <cellStyle name="Normal 33 6" xfId="719"/>
    <cellStyle name="Normal 33 6 2" xfId="1817"/>
    <cellStyle name="Normal 33 6 2 2" xfId="11418"/>
    <cellStyle name="Normal 33 6 2 2 2" xfId="11419"/>
    <cellStyle name="Normal 33 6 2 3" xfId="11420"/>
    <cellStyle name="Normal 33 6 2 4" xfId="11421"/>
    <cellStyle name="Normal 33 6 3" xfId="11422"/>
    <cellStyle name="Normal 33 6 3 2" xfId="11423"/>
    <cellStyle name="Normal 33 6 3 2 2" xfId="11424"/>
    <cellStyle name="Normal 33 6 3 3" xfId="11425"/>
    <cellStyle name="Normal 33 6 3 3 2" xfId="11426"/>
    <cellStyle name="Normal 33 6 3 4" xfId="11427"/>
    <cellStyle name="Normal 33 6 4" xfId="11428"/>
    <cellStyle name="Normal 33 6 4 2" xfId="11429"/>
    <cellStyle name="Normal 33 6 5" xfId="11430"/>
    <cellStyle name="Normal 33 6 6" xfId="11431"/>
    <cellStyle name="Normal 33 6 6 2" xfId="11432"/>
    <cellStyle name="Normal 33 6 7" xfId="11433"/>
    <cellStyle name="Normal 33 7" xfId="720"/>
    <cellStyle name="Normal 33 7 2" xfId="1818"/>
    <cellStyle name="Normal 33 7 2 2" xfId="11434"/>
    <cellStyle name="Normal 33 7 2 2 2" xfId="11435"/>
    <cellStyle name="Normal 33 7 2 3" xfId="11436"/>
    <cellStyle name="Normal 33 7 2 4" xfId="11437"/>
    <cellStyle name="Normal 33 7 3" xfId="11438"/>
    <cellStyle name="Normal 33 7 3 2" xfId="11439"/>
    <cellStyle name="Normal 33 7 3 2 2" xfId="11440"/>
    <cellStyle name="Normal 33 7 3 3" xfId="11441"/>
    <cellStyle name="Normal 33 7 3 3 2" xfId="11442"/>
    <cellStyle name="Normal 33 7 3 4" xfId="11443"/>
    <cellStyle name="Normal 33 7 4" xfId="11444"/>
    <cellStyle name="Normal 33 7 4 2" xfId="11445"/>
    <cellStyle name="Normal 33 7 5" xfId="11446"/>
    <cellStyle name="Normal 33 7 6" xfId="11447"/>
    <cellStyle name="Normal 33 7 6 2" xfId="11448"/>
    <cellStyle name="Normal 33 7 7" xfId="11449"/>
    <cellStyle name="Normal 33 8" xfId="721"/>
    <cellStyle name="Normal 33 8 2" xfId="1819"/>
    <cellStyle name="Normal 33 8 2 2" xfId="11450"/>
    <cellStyle name="Normal 33 8 2 2 2" xfId="11451"/>
    <cellStyle name="Normal 33 8 2 3" xfId="11452"/>
    <cellStyle name="Normal 33 8 2 4" xfId="11453"/>
    <cellStyle name="Normal 33 8 3" xfId="11454"/>
    <cellStyle name="Normal 33 8 3 2" xfId="11455"/>
    <cellStyle name="Normal 33 8 3 2 2" xfId="11456"/>
    <cellStyle name="Normal 33 8 3 3" xfId="11457"/>
    <cellStyle name="Normal 33 8 3 3 2" xfId="11458"/>
    <cellStyle name="Normal 33 8 3 4" xfId="11459"/>
    <cellStyle name="Normal 33 8 4" xfId="11460"/>
    <cellStyle name="Normal 33 8 4 2" xfId="11461"/>
    <cellStyle name="Normal 33 8 5" xfId="11462"/>
    <cellStyle name="Normal 33 8 6" xfId="11463"/>
    <cellStyle name="Normal 33 8 6 2" xfId="11464"/>
    <cellStyle name="Normal 33 8 7" xfId="11465"/>
    <cellStyle name="Normal 33 9" xfId="722"/>
    <cellStyle name="Normal 33 9 2" xfId="1820"/>
    <cellStyle name="Normal 33 9 2 2" xfId="11466"/>
    <cellStyle name="Normal 33 9 2 2 2" xfId="11467"/>
    <cellStyle name="Normal 33 9 2 3" xfId="11468"/>
    <cellStyle name="Normal 33 9 2 4" xfId="11469"/>
    <cellStyle name="Normal 33 9 3" xfId="11470"/>
    <cellStyle name="Normal 33 9 3 2" xfId="11471"/>
    <cellStyle name="Normal 33 9 3 2 2" xfId="11472"/>
    <cellStyle name="Normal 33 9 3 3" xfId="11473"/>
    <cellStyle name="Normal 33 9 3 3 2" xfId="11474"/>
    <cellStyle name="Normal 33 9 3 4" xfId="11475"/>
    <cellStyle name="Normal 33 9 4" xfId="11476"/>
    <cellStyle name="Normal 33 9 4 2" xfId="11477"/>
    <cellStyle name="Normal 33 9 5" xfId="11478"/>
    <cellStyle name="Normal 33 9 6" xfId="11479"/>
    <cellStyle name="Normal 33 9 6 2" xfId="11480"/>
    <cellStyle name="Normal 33 9 7" xfId="11481"/>
    <cellStyle name="Normal 34" xfId="723"/>
    <cellStyle name="Normal 34 10" xfId="724"/>
    <cellStyle name="Normal 34 10 2" xfId="1822"/>
    <cellStyle name="Normal 34 10 2 2" xfId="11482"/>
    <cellStyle name="Normal 34 10 2 2 2" xfId="11483"/>
    <cellStyle name="Normal 34 10 2 3" xfId="11484"/>
    <cellStyle name="Normal 34 10 2 4" xfId="11485"/>
    <cellStyle name="Normal 34 10 3" xfId="11486"/>
    <cellStyle name="Normal 34 10 3 2" xfId="11487"/>
    <cellStyle name="Normal 34 10 3 2 2" xfId="11488"/>
    <cellStyle name="Normal 34 10 3 3" xfId="11489"/>
    <cellStyle name="Normal 34 10 3 3 2" xfId="11490"/>
    <cellStyle name="Normal 34 10 3 4" xfId="11491"/>
    <cellStyle name="Normal 34 10 4" xfId="11492"/>
    <cellStyle name="Normal 34 10 4 2" xfId="11493"/>
    <cellStyle name="Normal 34 10 5" xfId="11494"/>
    <cellStyle name="Normal 34 10 6" xfId="11495"/>
    <cellStyle name="Normal 34 10 6 2" xfId="11496"/>
    <cellStyle name="Normal 34 10 7" xfId="11497"/>
    <cellStyle name="Normal 34 10 8" xfId="11498"/>
    <cellStyle name="Normal 34 11" xfId="725"/>
    <cellStyle name="Normal 34 11 2" xfId="1823"/>
    <cellStyle name="Normal 34 11 2 2" xfId="11499"/>
    <cellStyle name="Normal 34 11 2 2 2" xfId="11500"/>
    <cellStyle name="Normal 34 11 2 3" xfId="11501"/>
    <cellStyle name="Normal 34 11 2 4" xfId="11502"/>
    <cellStyle name="Normal 34 11 3" xfId="11503"/>
    <cellStyle name="Normal 34 11 3 2" xfId="11504"/>
    <cellStyle name="Normal 34 11 3 2 2" xfId="11505"/>
    <cellStyle name="Normal 34 11 3 3" xfId="11506"/>
    <cellStyle name="Normal 34 11 3 3 2" xfId="11507"/>
    <cellStyle name="Normal 34 11 3 4" xfId="11508"/>
    <cellStyle name="Normal 34 11 4" xfId="11509"/>
    <cellStyle name="Normal 34 11 4 2" xfId="11510"/>
    <cellStyle name="Normal 34 11 5" xfId="11511"/>
    <cellStyle name="Normal 34 11 6" xfId="11512"/>
    <cellStyle name="Normal 34 11 6 2" xfId="11513"/>
    <cellStyle name="Normal 34 11 7" xfId="11514"/>
    <cellStyle name="Normal 34 12" xfId="726"/>
    <cellStyle name="Normal 34 12 2" xfId="1824"/>
    <cellStyle name="Normal 34 12 2 2" xfId="11515"/>
    <cellStyle name="Normal 34 12 2 2 2" xfId="11516"/>
    <cellStyle name="Normal 34 12 2 3" xfId="11517"/>
    <cellStyle name="Normal 34 12 2 4" xfId="11518"/>
    <cellStyle name="Normal 34 12 3" xfId="11519"/>
    <cellStyle name="Normal 34 12 3 2" xfId="11520"/>
    <cellStyle name="Normal 34 12 3 2 2" xfId="11521"/>
    <cellStyle name="Normal 34 12 3 3" xfId="11522"/>
    <cellStyle name="Normal 34 12 3 3 2" xfId="11523"/>
    <cellStyle name="Normal 34 12 3 4" xfId="11524"/>
    <cellStyle name="Normal 34 12 4" xfId="11525"/>
    <cellStyle name="Normal 34 12 4 2" xfId="11526"/>
    <cellStyle name="Normal 34 12 5" xfId="11527"/>
    <cellStyle name="Normal 34 12 6" xfId="11528"/>
    <cellStyle name="Normal 34 12 6 2" xfId="11529"/>
    <cellStyle name="Normal 34 12 7" xfId="11530"/>
    <cellStyle name="Normal 34 13" xfId="727"/>
    <cellStyle name="Normal 34 13 2" xfId="1825"/>
    <cellStyle name="Normal 34 13 2 2" xfId="11531"/>
    <cellStyle name="Normal 34 13 2 2 2" xfId="11532"/>
    <cellStyle name="Normal 34 13 2 3" xfId="11533"/>
    <cellStyle name="Normal 34 13 2 4" xfId="11534"/>
    <cellStyle name="Normal 34 13 3" xfId="11535"/>
    <cellStyle name="Normal 34 13 3 2" xfId="11536"/>
    <cellStyle name="Normal 34 13 3 2 2" xfId="11537"/>
    <cellStyle name="Normal 34 13 3 3" xfId="11538"/>
    <cellStyle name="Normal 34 13 3 3 2" xfId="11539"/>
    <cellStyle name="Normal 34 13 3 4" xfId="11540"/>
    <cellStyle name="Normal 34 13 4" xfId="11541"/>
    <cellStyle name="Normal 34 13 4 2" xfId="11542"/>
    <cellStyle name="Normal 34 13 5" xfId="11543"/>
    <cellStyle name="Normal 34 13 6" xfId="11544"/>
    <cellStyle name="Normal 34 13 6 2" xfId="11545"/>
    <cellStyle name="Normal 34 13 7" xfId="11546"/>
    <cellStyle name="Normal 34 14" xfId="728"/>
    <cellStyle name="Normal 34 14 2" xfId="1826"/>
    <cellStyle name="Normal 34 14 2 2" xfId="11547"/>
    <cellStyle name="Normal 34 14 2 2 2" xfId="11548"/>
    <cellStyle name="Normal 34 14 2 3" xfId="11549"/>
    <cellStyle name="Normal 34 14 2 4" xfId="11550"/>
    <cellStyle name="Normal 34 14 3" xfId="11551"/>
    <cellStyle name="Normal 34 14 3 2" xfId="11552"/>
    <cellStyle name="Normal 34 14 3 2 2" xfId="11553"/>
    <cellStyle name="Normal 34 14 3 3" xfId="11554"/>
    <cellStyle name="Normal 34 14 3 3 2" xfId="11555"/>
    <cellStyle name="Normal 34 14 3 4" xfId="11556"/>
    <cellStyle name="Normal 34 14 4" xfId="11557"/>
    <cellStyle name="Normal 34 14 4 2" xfId="11558"/>
    <cellStyle name="Normal 34 14 5" xfId="11559"/>
    <cellStyle name="Normal 34 14 6" xfId="11560"/>
    <cellStyle name="Normal 34 14 6 2" xfId="11561"/>
    <cellStyle name="Normal 34 14 7" xfId="11562"/>
    <cellStyle name="Normal 34 15" xfId="729"/>
    <cellStyle name="Normal 34 15 2" xfId="1827"/>
    <cellStyle name="Normal 34 15 2 2" xfId="11563"/>
    <cellStyle name="Normal 34 15 2 2 2" xfId="11564"/>
    <cellStyle name="Normal 34 15 2 3" xfId="11565"/>
    <cellStyle name="Normal 34 15 2 4" xfId="11566"/>
    <cellStyle name="Normal 34 15 3" xfId="11567"/>
    <cellStyle name="Normal 34 15 3 2" xfId="11568"/>
    <cellStyle name="Normal 34 15 3 2 2" xfId="11569"/>
    <cellStyle name="Normal 34 15 3 3" xfId="11570"/>
    <cellStyle name="Normal 34 15 3 3 2" xfId="11571"/>
    <cellStyle name="Normal 34 15 3 4" xfId="11572"/>
    <cellStyle name="Normal 34 15 4" xfId="11573"/>
    <cellStyle name="Normal 34 15 4 2" xfId="11574"/>
    <cellStyle name="Normal 34 15 5" xfId="11575"/>
    <cellStyle name="Normal 34 15 6" xfId="11576"/>
    <cellStyle name="Normal 34 15 6 2" xfId="11577"/>
    <cellStyle name="Normal 34 15 7" xfId="11578"/>
    <cellStyle name="Normal 34 16" xfId="730"/>
    <cellStyle name="Normal 34 16 2" xfId="1828"/>
    <cellStyle name="Normal 34 16 2 2" xfId="11579"/>
    <cellStyle name="Normal 34 16 2 2 2" xfId="11580"/>
    <cellStyle name="Normal 34 16 2 3" xfId="11581"/>
    <cellStyle name="Normal 34 16 2 4" xfId="11582"/>
    <cellStyle name="Normal 34 16 3" xfId="11583"/>
    <cellStyle name="Normal 34 16 3 2" xfId="11584"/>
    <cellStyle name="Normal 34 16 3 2 2" xfId="11585"/>
    <cellStyle name="Normal 34 16 3 3" xfId="11586"/>
    <cellStyle name="Normal 34 16 3 3 2" xfId="11587"/>
    <cellStyle name="Normal 34 16 3 4" xfId="11588"/>
    <cellStyle name="Normal 34 16 4" xfId="11589"/>
    <cellStyle name="Normal 34 16 4 2" xfId="11590"/>
    <cellStyle name="Normal 34 16 5" xfId="11591"/>
    <cellStyle name="Normal 34 16 6" xfId="11592"/>
    <cellStyle name="Normal 34 16 6 2" xfId="11593"/>
    <cellStyle name="Normal 34 16 7" xfId="11594"/>
    <cellStyle name="Normal 34 17" xfId="731"/>
    <cellStyle name="Normal 34 17 2" xfId="1829"/>
    <cellStyle name="Normal 34 17 2 2" xfId="11595"/>
    <cellStyle name="Normal 34 17 2 2 2" xfId="11596"/>
    <cellStyle name="Normal 34 17 2 3" xfId="11597"/>
    <cellStyle name="Normal 34 17 2 4" xfId="11598"/>
    <cellStyle name="Normal 34 17 3" xfId="11599"/>
    <cellStyle name="Normal 34 17 3 2" xfId="11600"/>
    <cellStyle name="Normal 34 17 3 2 2" xfId="11601"/>
    <cellStyle name="Normal 34 17 3 3" xfId="11602"/>
    <cellStyle name="Normal 34 17 3 3 2" xfId="11603"/>
    <cellStyle name="Normal 34 17 3 4" xfId="11604"/>
    <cellStyle name="Normal 34 17 4" xfId="11605"/>
    <cellStyle name="Normal 34 17 4 2" xfId="11606"/>
    <cellStyle name="Normal 34 17 5" xfId="11607"/>
    <cellStyle name="Normal 34 17 6" xfId="11608"/>
    <cellStyle name="Normal 34 17 6 2" xfId="11609"/>
    <cellStyle name="Normal 34 17 7" xfId="11610"/>
    <cellStyle name="Normal 34 18" xfId="732"/>
    <cellStyle name="Normal 34 18 2" xfId="1830"/>
    <cellStyle name="Normal 34 18 2 2" xfId="11611"/>
    <cellStyle name="Normal 34 18 2 2 2" xfId="11612"/>
    <cellStyle name="Normal 34 18 2 3" xfId="11613"/>
    <cellStyle name="Normal 34 18 2 4" xfId="11614"/>
    <cellStyle name="Normal 34 18 3" xfId="11615"/>
    <cellStyle name="Normal 34 18 3 2" xfId="11616"/>
    <cellStyle name="Normal 34 18 3 2 2" xfId="11617"/>
    <cellStyle name="Normal 34 18 3 3" xfId="11618"/>
    <cellStyle name="Normal 34 18 3 3 2" xfId="11619"/>
    <cellStyle name="Normal 34 18 3 4" xfId="11620"/>
    <cellStyle name="Normal 34 18 4" xfId="11621"/>
    <cellStyle name="Normal 34 18 4 2" xfId="11622"/>
    <cellStyle name="Normal 34 18 5" xfId="11623"/>
    <cellStyle name="Normal 34 18 6" xfId="11624"/>
    <cellStyle name="Normal 34 18 6 2" xfId="11625"/>
    <cellStyle name="Normal 34 18 7" xfId="11626"/>
    <cellStyle name="Normal 34 19" xfId="733"/>
    <cellStyle name="Normal 34 19 2" xfId="1831"/>
    <cellStyle name="Normal 34 19 2 2" xfId="11627"/>
    <cellStyle name="Normal 34 19 2 2 2" xfId="11628"/>
    <cellStyle name="Normal 34 19 2 3" xfId="11629"/>
    <cellStyle name="Normal 34 19 2 4" xfId="11630"/>
    <cellStyle name="Normal 34 19 3" xfId="11631"/>
    <cellStyle name="Normal 34 19 3 2" xfId="11632"/>
    <cellStyle name="Normal 34 19 3 2 2" xfId="11633"/>
    <cellStyle name="Normal 34 19 3 3" xfId="11634"/>
    <cellStyle name="Normal 34 19 3 3 2" xfId="11635"/>
    <cellStyle name="Normal 34 19 3 4" xfId="11636"/>
    <cellStyle name="Normal 34 19 4" xfId="11637"/>
    <cellStyle name="Normal 34 19 4 2" xfId="11638"/>
    <cellStyle name="Normal 34 19 5" xfId="11639"/>
    <cellStyle name="Normal 34 19 6" xfId="11640"/>
    <cellStyle name="Normal 34 19 6 2" xfId="11641"/>
    <cellStyle name="Normal 34 19 7" xfId="11642"/>
    <cellStyle name="Normal 34 2" xfId="734"/>
    <cellStyle name="Normal 34 2 2" xfId="1832"/>
    <cellStyle name="Normal 34 2 2 2" xfId="11643"/>
    <cellStyle name="Normal 34 2 2 2 2" xfId="11644"/>
    <cellStyle name="Normal 34 2 2 3" xfId="11645"/>
    <cellStyle name="Normal 34 2 2 4" xfId="11646"/>
    <cellStyle name="Normal 34 2 3" xfId="11647"/>
    <cellStyle name="Normal 34 2 3 2" xfId="11648"/>
    <cellStyle name="Normal 34 2 3 2 2" xfId="11649"/>
    <cellStyle name="Normal 34 2 3 3" xfId="11650"/>
    <cellStyle name="Normal 34 2 3 3 2" xfId="11651"/>
    <cellStyle name="Normal 34 2 3 4" xfId="11652"/>
    <cellStyle name="Normal 34 2 4" xfId="11653"/>
    <cellStyle name="Normal 34 2 4 2" xfId="11654"/>
    <cellStyle name="Normal 34 2 5" xfId="11655"/>
    <cellStyle name="Normal 34 2 6" xfId="11656"/>
    <cellStyle name="Normal 34 2 6 2" xfId="11657"/>
    <cellStyle name="Normal 34 2 7" xfId="11658"/>
    <cellStyle name="Normal 34 20" xfId="735"/>
    <cellStyle name="Normal 34 20 2" xfId="1833"/>
    <cellStyle name="Normal 34 20 2 2" xfId="11659"/>
    <cellStyle name="Normal 34 20 2 2 2" xfId="11660"/>
    <cellStyle name="Normal 34 20 2 3" xfId="11661"/>
    <cellStyle name="Normal 34 20 2 4" xfId="11662"/>
    <cellStyle name="Normal 34 20 3" xfId="11663"/>
    <cellStyle name="Normal 34 20 3 2" xfId="11664"/>
    <cellStyle name="Normal 34 20 3 2 2" xfId="11665"/>
    <cellStyle name="Normal 34 20 3 3" xfId="11666"/>
    <cellStyle name="Normal 34 20 3 3 2" xfId="11667"/>
    <cellStyle name="Normal 34 20 3 4" xfId="11668"/>
    <cellStyle name="Normal 34 20 4" xfId="11669"/>
    <cellStyle name="Normal 34 20 4 2" xfId="11670"/>
    <cellStyle name="Normal 34 20 5" xfId="11671"/>
    <cellStyle name="Normal 34 20 6" xfId="11672"/>
    <cellStyle name="Normal 34 20 6 2" xfId="11673"/>
    <cellStyle name="Normal 34 20 7" xfId="11674"/>
    <cellStyle name="Normal 34 21" xfId="736"/>
    <cellStyle name="Normal 34 21 2" xfId="1834"/>
    <cellStyle name="Normal 34 21 2 2" xfId="11675"/>
    <cellStyle name="Normal 34 21 2 2 2" xfId="11676"/>
    <cellStyle name="Normal 34 21 2 3" xfId="11677"/>
    <cellStyle name="Normal 34 21 2 4" xfId="11678"/>
    <cellStyle name="Normal 34 21 3" xfId="11679"/>
    <cellStyle name="Normal 34 21 3 2" xfId="11680"/>
    <cellStyle name="Normal 34 21 3 2 2" xfId="11681"/>
    <cellStyle name="Normal 34 21 3 3" xfId="11682"/>
    <cellStyle name="Normal 34 21 3 3 2" xfId="11683"/>
    <cellStyle name="Normal 34 21 3 4" xfId="11684"/>
    <cellStyle name="Normal 34 21 4" xfId="11685"/>
    <cellStyle name="Normal 34 21 4 2" xfId="11686"/>
    <cellStyle name="Normal 34 21 5" xfId="11687"/>
    <cellStyle name="Normal 34 21 6" xfId="11688"/>
    <cellStyle name="Normal 34 21 6 2" xfId="11689"/>
    <cellStyle name="Normal 34 21 7" xfId="11690"/>
    <cellStyle name="Normal 34 22" xfId="737"/>
    <cellStyle name="Normal 34 22 2" xfId="1835"/>
    <cellStyle name="Normal 34 22 2 2" xfId="11691"/>
    <cellStyle name="Normal 34 22 2 2 2" xfId="11692"/>
    <cellStyle name="Normal 34 22 2 3" xfId="11693"/>
    <cellStyle name="Normal 34 22 2 4" xfId="11694"/>
    <cellStyle name="Normal 34 22 3" xfId="11695"/>
    <cellStyle name="Normal 34 22 3 2" xfId="11696"/>
    <cellStyle name="Normal 34 22 3 2 2" xfId="11697"/>
    <cellStyle name="Normal 34 22 3 3" xfId="11698"/>
    <cellStyle name="Normal 34 22 3 3 2" xfId="11699"/>
    <cellStyle name="Normal 34 22 3 4" xfId="11700"/>
    <cellStyle name="Normal 34 22 4" xfId="11701"/>
    <cellStyle name="Normal 34 22 4 2" xfId="11702"/>
    <cellStyle name="Normal 34 22 5" xfId="11703"/>
    <cellStyle name="Normal 34 22 6" xfId="11704"/>
    <cellStyle name="Normal 34 22 6 2" xfId="11705"/>
    <cellStyle name="Normal 34 22 7" xfId="11706"/>
    <cellStyle name="Normal 34 23" xfId="738"/>
    <cellStyle name="Normal 34 23 2" xfId="1836"/>
    <cellStyle name="Normal 34 23 2 2" xfId="11707"/>
    <cellStyle name="Normal 34 23 2 2 2" xfId="11708"/>
    <cellStyle name="Normal 34 23 2 3" xfId="11709"/>
    <cellStyle name="Normal 34 23 2 4" xfId="11710"/>
    <cellStyle name="Normal 34 23 3" xfId="11711"/>
    <cellStyle name="Normal 34 23 3 2" xfId="11712"/>
    <cellStyle name="Normal 34 23 3 2 2" xfId="11713"/>
    <cellStyle name="Normal 34 23 3 3" xfId="11714"/>
    <cellStyle name="Normal 34 23 3 3 2" xfId="11715"/>
    <cellStyle name="Normal 34 23 3 4" xfId="11716"/>
    <cellStyle name="Normal 34 23 4" xfId="11717"/>
    <cellStyle name="Normal 34 23 4 2" xfId="11718"/>
    <cellStyle name="Normal 34 23 5" xfId="11719"/>
    <cellStyle name="Normal 34 23 6" xfId="11720"/>
    <cellStyle name="Normal 34 23 6 2" xfId="11721"/>
    <cellStyle name="Normal 34 23 7" xfId="11722"/>
    <cellStyle name="Normal 34 24" xfId="739"/>
    <cellStyle name="Normal 34 24 2" xfId="1837"/>
    <cellStyle name="Normal 34 24 2 2" xfId="11723"/>
    <cellStyle name="Normal 34 24 2 2 2" xfId="11724"/>
    <cellStyle name="Normal 34 24 2 3" xfId="11725"/>
    <cellStyle name="Normal 34 24 2 4" xfId="11726"/>
    <cellStyle name="Normal 34 24 3" xfId="11727"/>
    <cellStyle name="Normal 34 24 3 2" xfId="11728"/>
    <cellStyle name="Normal 34 24 3 2 2" xfId="11729"/>
    <cellStyle name="Normal 34 24 3 3" xfId="11730"/>
    <cellStyle name="Normal 34 24 3 3 2" xfId="11731"/>
    <cellStyle name="Normal 34 24 3 4" xfId="11732"/>
    <cellStyle name="Normal 34 24 4" xfId="11733"/>
    <cellStyle name="Normal 34 24 4 2" xfId="11734"/>
    <cellStyle name="Normal 34 24 5" xfId="11735"/>
    <cellStyle name="Normal 34 24 6" xfId="11736"/>
    <cellStyle name="Normal 34 24 6 2" xfId="11737"/>
    <cellStyle name="Normal 34 24 7" xfId="11738"/>
    <cellStyle name="Normal 34 25" xfId="740"/>
    <cellStyle name="Normal 34 25 2" xfId="2160"/>
    <cellStyle name="Normal 34 25 2 2" xfId="11739"/>
    <cellStyle name="Normal 34 25 2 2 2" xfId="11740"/>
    <cellStyle name="Normal 34 25 2 3" xfId="11741"/>
    <cellStyle name="Normal 34 25 2 4" xfId="11742"/>
    <cellStyle name="Normal 34 25 3" xfId="11743"/>
    <cellStyle name="Normal 34 25 3 2" xfId="11744"/>
    <cellStyle name="Normal 34 25 3 2 2" xfId="11745"/>
    <cellStyle name="Normal 34 25 3 3" xfId="11746"/>
    <cellStyle name="Normal 34 25 3 3 2" xfId="11747"/>
    <cellStyle name="Normal 34 25 3 4" xfId="11748"/>
    <cellStyle name="Normal 34 25 4" xfId="11749"/>
    <cellStyle name="Normal 34 25 4 2" xfId="11750"/>
    <cellStyle name="Normal 34 25 5" xfId="11751"/>
    <cellStyle name="Normal 34 25 6" xfId="11752"/>
    <cellStyle name="Normal 34 25 6 2" xfId="11753"/>
    <cellStyle name="Normal 34 25 7" xfId="11754"/>
    <cellStyle name="Normal 34 26" xfId="741"/>
    <cellStyle name="Normal 34 26 2" xfId="2159"/>
    <cellStyle name="Normal 34 26 2 2" xfId="11755"/>
    <cellStyle name="Normal 34 26 2 2 2" xfId="11756"/>
    <cellStyle name="Normal 34 26 2 3" xfId="11757"/>
    <cellStyle name="Normal 34 26 2 4" xfId="11758"/>
    <cellStyle name="Normal 34 26 3" xfId="11759"/>
    <cellStyle name="Normal 34 26 3 2" xfId="11760"/>
    <cellStyle name="Normal 34 26 3 2 2" xfId="11761"/>
    <cellStyle name="Normal 34 26 3 3" xfId="11762"/>
    <cellStyle name="Normal 34 26 3 3 2" xfId="11763"/>
    <cellStyle name="Normal 34 26 3 4" xfId="11764"/>
    <cellStyle name="Normal 34 26 4" xfId="11765"/>
    <cellStyle name="Normal 34 26 4 2" xfId="11766"/>
    <cellStyle name="Normal 34 26 5" xfId="11767"/>
    <cellStyle name="Normal 34 26 6" xfId="11768"/>
    <cellStyle name="Normal 34 26 6 2" xfId="11769"/>
    <cellStyle name="Normal 34 26 7" xfId="11770"/>
    <cellStyle name="Normal 34 27" xfId="742"/>
    <cellStyle name="Normal 34 27 2" xfId="2158"/>
    <cellStyle name="Normal 34 27 2 2" xfId="11771"/>
    <cellStyle name="Normal 34 27 2 2 2" xfId="11772"/>
    <cellStyle name="Normal 34 27 2 3" xfId="11773"/>
    <cellStyle name="Normal 34 27 2 4" xfId="11774"/>
    <cellStyle name="Normal 34 27 3" xfId="11775"/>
    <cellStyle name="Normal 34 27 3 2" xfId="11776"/>
    <cellStyle name="Normal 34 27 3 2 2" xfId="11777"/>
    <cellStyle name="Normal 34 27 3 3" xfId="11778"/>
    <cellStyle name="Normal 34 27 3 3 2" xfId="11779"/>
    <cellStyle name="Normal 34 27 3 4" xfId="11780"/>
    <cellStyle name="Normal 34 27 4" xfId="11781"/>
    <cellStyle name="Normal 34 27 4 2" xfId="11782"/>
    <cellStyle name="Normal 34 27 5" xfId="11783"/>
    <cellStyle name="Normal 34 27 6" xfId="11784"/>
    <cellStyle name="Normal 34 27 6 2" xfId="11785"/>
    <cellStyle name="Normal 34 27 7" xfId="11786"/>
    <cellStyle name="Normal 34 28" xfId="743"/>
    <cellStyle name="Normal 34 28 2" xfId="2157"/>
    <cellStyle name="Normal 34 28 2 2" xfId="11787"/>
    <cellStyle name="Normal 34 28 2 2 2" xfId="11788"/>
    <cellStyle name="Normal 34 28 2 3" xfId="11789"/>
    <cellStyle name="Normal 34 28 2 4" xfId="11790"/>
    <cellStyle name="Normal 34 28 3" xfId="11791"/>
    <cellStyle name="Normal 34 28 3 2" xfId="11792"/>
    <cellStyle name="Normal 34 28 3 2 2" xfId="11793"/>
    <cellStyle name="Normal 34 28 3 3" xfId="11794"/>
    <cellStyle name="Normal 34 28 3 3 2" xfId="11795"/>
    <cellStyle name="Normal 34 28 3 4" xfId="11796"/>
    <cellStyle name="Normal 34 28 4" xfId="11797"/>
    <cellStyle name="Normal 34 28 4 2" xfId="11798"/>
    <cellStyle name="Normal 34 28 5" xfId="11799"/>
    <cellStyle name="Normal 34 28 6" xfId="11800"/>
    <cellStyle name="Normal 34 28 6 2" xfId="11801"/>
    <cellStyle name="Normal 34 28 7" xfId="11802"/>
    <cellStyle name="Normal 34 29" xfId="744"/>
    <cellStyle name="Normal 34 29 2" xfId="2156"/>
    <cellStyle name="Normal 34 29 2 2" xfId="11803"/>
    <cellStyle name="Normal 34 29 2 2 2" xfId="11804"/>
    <cellStyle name="Normal 34 29 2 3" xfId="11805"/>
    <cellStyle name="Normal 34 29 2 4" xfId="11806"/>
    <cellStyle name="Normal 34 29 3" xfId="11807"/>
    <cellStyle name="Normal 34 29 3 2" xfId="11808"/>
    <cellStyle name="Normal 34 29 3 2 2" xfId="11809"/>
    <cellStyle name="Normal 34 29 3 3" xfId="11810"/>
    <cellStyle name="Normal 34 29 3 3 2" xfId="11811"/>
    <cellStyle name="Normal 34 29 3 4" xfId="11812"/>
    <cellStyle name="Normal 34 29 4" xfId="11813"/>
    <cellStyle name="Normal 34 29 4 2" xfId="11814"/>
    <cellStyle name="Normal 34 29 5" xfId="11815"/>
    <cellStyle name="Normal 34 29 6" xfId="11816"/>
    <cellStyle name="Normal 34 29 6 2" xfId="11817"/>
    <cellStyle name="Normal 34 29 7" xfId="11818"/>
    <cellStyle name="Normal 34 3" xfId="745"/>
    <cellStyle name="Normal 34 3 2" xfId="1838"/>
    <cellStyle name="Normal 34 3 2 2" xfId="11819"/>
    <cellStyle name="Normal 34 3 2 2 2" xfId="11820"/>
    <cellStyle name="Normal 34 3 2 3" xfId="11821"/>
    <cellStyle name="Normal 34 3 2 4" xfId="11822"/>
    <cellStyle name="Normal 34 3 3" xfId="11823"/>
    <cellStyle name="Normal 34 3 3 2" xfId="11824"/>
    <cellStyle name="Normal 34 3 3 2 2" xfId="11825"/>
    <cellStyle name="Normal 34 3 3 3" xfId="11826"/>
    <cellStyle name="Normal 34 3 3 3 2" xfId="11827"/>
    <cellStyle name="Normal 34 3 3 4" xfId="11828"/>
    <cellStyle name="Normal 34 3 4" xfId="11829"/>
    <cellStyle name="Normal 34 3 4 2" xfId="11830"/>
    <cellStyle name="Normal 34 3 5" xfId="11831"/>
    <cellStyle name="Normal 34 3 6" xfId="11832"/>
    <cellStyle name="Normal 34 3 6 2" xfId="11833"/>
    <cellStyle name="Normal 34 3 7" xfId="11834"/>
    <cellStyle name="Normal 34 30" xfId="746"/>
    <cellStyle name="Normal 34 30 2" xfId="2155"/>
    <cellStyle name="Normal 34 30 2 2" xfId="11835"/>
    <cellStyle name="Normal 34 30 2 2 2" xfId="11836"/>
    <cellStyle name="Normal 34 30 2 3" xfId="11837"/>
    <cellStyle name="Normal 34 30 2 4" xfId="11838"/>
    <cellStyle name="Normal 34 30 3" xfId="11839"/>
    <cellStyle name="Normal 34 30 3 2" xfId="11840"/>
    <cellStyle name="Normal 34 30 3 2 2" xfId="11841"/>
    <cellStyle name="Normal 34 30 3 3" xfId="11842"/>
    <cellStyle name="Normal 34 30 3 3 2" xfId="11843"/>
    <cellStyle name="Normal 34 30 3 4" xfId="11844"/>
    <cellStyle name="Normal 34 30 4" xfId="11845"/>
    <cellStyle name="Normal 34 30 4 2" xfId="11846"/>
    <cellStyle name="Normal 34 30 5" xfId="11847"/>
    <cellStyle name="Normal 34 30 6" xfId="11848"/>
    <cellStyle name="Normal 34 30 6 2" xfId="11849"/>
    <cellStyle name="Normal 34 30 7" xfId="11850"/>
    <cellStyle name="Normal 34 31" xfId="747"/>
    <cellStyle name="Normal 34 31 2" xfId="2154"/>
    <cellStyle name="Normal 34 31 2 2" xfId="11851"/>
    <cellStyle name="Normal 34 31 2 2 2" xfId="11852"/>
    <cellStyle name="Normal 34 31 2 3" xfId="11853"/>
    <cellStyle name="Normal 34 31 2 4" xfId="11854"/>
    <cellStyle name="Normal 34 31 3" xfId="11855"/>
    <cellStyle name="Normal 34 31 3 2" xfId="11856"/>
    <cellStyle name="Normal 34 31 3 2 2" xfId="11857"/>
    <cellStyle name="Normal 34 31 3 3" xfId="11858"/>
    <cellStyle name="Normal 34 31 3 3 2" xfId="11859"/>
    <cellStyle name="Normal 34 31 3 4" xfId="11860"/>
    <cellStyle name="Normal 34 31 4" xfId="11861"/>
    <cellStyle name="Normal 34 31 4 2" xfId="11862"/>
    <cellStyle name="Normal 34 31 5" xfId="11863"/>
    <cellStyle name="Normal 34 31 6" xfId="11864"/>
    <cellStyle name="Normal 34 31 6 2" xfId="11865"/>
    <cellStyle name="Normal 34 31 7" xfId="11866"/>
    <cellStyle name="Normal 34 32" xfId="748"/>
    <cellStyle name="Normal 34 32 2" xfId="2153"/>
    <cellStyle name="Normal 34 32 2 2" xfId="11867"/>
    <cellStyle name="Normal 34 32 2 2 2" xfId="11868"/>
    <cellStyle name="Normal 34 32 2 3" xfId="11869"/>
    <cellStyle name="Normal 34 32 2 4" xfId="11870"/>
    <cellStyle name="Normal 34 32 3" xfId="11871"/>
    <cellStyle name="Normal 34 32 3 2" xfId="11872"/>
    <cellStyle name="Normal 34 32 3 2 2" xfId="11873"/>
    <cellStyle name="Normal 34 32 3 3" xfId="11874"/>
    <cellStyle name="Normal 34 32 3 3 2" xfId="11875"/>
    <cellStyle name="Normal 34 32 3 4" xfId="11876"/>
    <cellStyle name="Normal 34 32 4" xfId="11877"/>
    <cellStyle name="Normal 34 32 4 2" xfId="11878"/>
    <cellStyle name="Normal 34 32 5" xfId="11879"/>
    <cellStyle name="Normal 34 32 6" xfId="11880"/>
    <cellStyle name="Normal 34 32 6 2" xfId="11881"/>
    <cellStyle name="Normal 34 32 7" xfId="11882"/>
    <cellStyle name="Normal 34 33" xfId="749"/>
    <cellStyle name="Normal 34 33 2" xfId="2152"/>
    <cellStyle name="Normal 34 33 2 2" xfId="11883"/>
    <cellStyle name="Normal 34 33 2 2 2" xfId="11884"/>
    <cellStyle name="Normal 34 33 2 3" xfId="11885"/>
    <cellStyle name="Normal 34 33 2 4" xfId="11886"/>
    <cellStyle name="Normal 34 33 3" xfId="11887"/>
    <cellStyle name="Normal 34 33 3 2" xfId="11888"/>
    <cellStyle name="Normal 34 33 3 2 2" xfId="11889"/>
    <cellStyle name="Normal 34 33 3 3" xfId="11890"/>
    <cellStyle name="Normal 34 33 3 3 2" xfId="11891"/>
    <cellStyle name="Normal 34 33 3 4" xfId="11892"/>
    <cellStyle name="Normal 34 33 4" xfId="11893"/>
    <cellStyle name="Normal 34 33 4 2" xfId="11894"/>
    <cellStyle name="Normal 34 33 5" xfId="11895"/>
    <cellStyle name="Normal 34 33 6" xfId="11896"/>
    <cellStyle name="Normal 34 33 6 2" xfId="11897"/>
    <cellStyle name="Normal 34 33 7" xfId="11898"/>
    <cellStyle name="Normal 34 34" xfId="750"/>
    <cellStyle name="Normal 34 34 2" xfId="2151"/>
    <cellStyle name="Normal 34 34 2 2" xfId="11899"/>
    <cellStyle name="Normal 34 34 2 2 2" xfId="11900"/>
    <cellStyle name="Normal 34 34 2 3" xfId="11901"/>
    <cellStyle name="Normal 34 34 2 4" xfId="11902"/>
    <cellStyle name="Normal 34 34 3" xfId="11903"/>
    <cellStyle name="Normal 34 34 3 2" xfId="11904"/>
    <cellStyle name="Normal 34 34 3 2 2" xfId="11905"/>
    <cellStyle name="Normal 34 34 3 3" xfId="11906"/>
    <cellStyle name="Normal 34 34 3 3 2" xfId="11907"/>
    <cellStyle name="Normal 34 34 3 4" xfId="11908"/>
    <cellStyle name="Normal 34 34 4" xfId="11909"/>
    <cellStyle name="Normal 34 34 4 2" xfId="11910"/>
    <cellStyle name="Normal 34 34 5" xfId="11911"/>
    <cellStyle name="Normal 34 34 6" xfId="11912"/>
    <cellStyle name="Normal 34 34 6 2" xfId="11913"/>
    <cellStyle name="Normal 34 34 7" xfId="11914"/>
    <cellStyle name="Normal 34 35" xfId="1821"/>
    <cellStyle name="Normal 34 35 2" xfId="11915"/>
    <cellStyle name="Normal 34 35 2 2" xfId="11916"/>
    <cellStyle name="Normal 34 35 3" xfId="11917"/>
    <cellStyle name="Normal 34 35 4" xfId="11918"/>
    <cellStyle name="Normal 34 36" xfId="11919"/>
    <cellStyle name="Normal 34 36 2" xfId="11920"/>
    <cellStyle name="Normal 34 36 2 2" xfId="11921"/>
    <cellStyle name="Normal 34 36 3" xfId="11922"/>
    <cellStyle name="Normal 34 36 3 2" xfId="11923"/>
    <cellStyle name="Normal 34 36 4" xfId="11924"/>
    <cellStyle name="Normal 34 37" xfId="11925"/>
    <cellStyle name="Normal 34 37 2" xfId="11926"/>
    <cellStyle name="Normal 34 38" xfId="11927"/>
    <cellStyle name="Normal 34 39" xfId="11928"/>
    <cellStyle name="Normal 34 39 2" xfId="11929"/>
    <cellStyle name="Normal 34 4" xfId="751"/>
    <cellStyle name="Normal 34 4 2" xfId="1839"/>
    <cellStyle name="Normal 34 4 2 2" xfId="11930"/>
    <cellStyle name="Normal 34 4 2 2 2" xfId="11931"/>
    <cellStyle name="Normal 34 4 2 3" xfId="11932"/>
    <cellStyle name="Normal 34 4 2 4" xfId="11933"/>
    <cellStyle name="Normal 34 4 3" xfId="11934"/>
    <cellStyle name="Normal 34 4 3 2" xfId="11935"/>
    <cellStyle name="Normal 34 4 3 2 2" xfId="11936"/>
    <cellStyle name="Normal 34 4 3 3" xfId="11937"/>
    <cellStyle name="Normal 34 4 3 3 2" xfId="11938"/>
    <cellStyle name="Normal 34 4 3 4" xfId="11939"/>
    <cellStyle name="Normal 34 4 4" xfId="11940"/>
    <cellStyle name="Normal 34 4 4 2" xfId="11941"/>
    <cellStyle name="Normal 34 4 5" xfId="11942"/>
    <cellStyle name="Normal 34 4 6" xfId="11943"/>
    <cellStyle name="Normal 34 4 6 2" xfId="11944"/>
    <cellStyle name="Normal 34 4 7" xfId="11945"/>
    <cellStyle name="Normal 34 40" xfId="11946"/>
    <cellStyle name="Normal 34 5" xfId="752"/>
    <cellStyle name="Normal 34 5 2" xfId="1840"/>
    <cellStyle name="Normal 34 5 2 2" xfId="11947"/>
    <cellStyle name="Normal 34 5 2 2 2" xfId="11948"/>
    <cellStyle name="Normal 34 5 2 3" xfId="11949"/>
    <cellStyle name="Normal 34 5 2 4" xfId="11950"/>
    <cellStyle name="Normal 34 5 3" xfId="11951"/>
    <cellStyle name="Normal 34 5 3 2" xfId="11952"/>
    <cellStyle name="Normal 34 5 3 2 2" xfId="11953"/>
    <cellStyle name="Normal 34 5 3 3" xfId="11954"/>
    <cellStyle name="Normal 34 5 3 3 2" xfId="11955"/>
    <cellStyle name="Normal 34 5 3 4" xfId="11956"/>
    <cellStyle name="Normal 34 5 4" xfId="11957"/>
    <cellStyle name="Normal 34 5 4 2" xfId="11958"/>
    <cellStyle name="Normal 34 5 5" xfId="11959"/>
    <cellStyle name="Normal 34 5 6" xfId="11960"/>
    <cellStyle name="Normal 34 5 6 2" xfId="11961"/>
    <cellStyle name="Normal 34 5 7" xfId="11962"/>
    <cellStyle name="Normal 34 6" xfId="753"/>
    <cellStyle name="Normal 34 6 2" xfId="1841"/>
    <cellStyle name="Normal 34 6 2 2" xfId="11963"/>
    <cellStyle name="Normal 34 6 2 2 2" xfId="11964"/>
    <cellStyle name="Normal 34 6 2 3" xfId="11965"/>
    <cellStyle name="Normal 34 6 2 4" xfId="11966"/>
    <cellStyle name="Normal 34 6 3" xfId="11967"/>
    <cellStyle name="Normal 34 6 3 2" xfId="11968"/>
    <cellStyle name="Normal 34 6 3 2 2" xfId="11969"/>
    <cellStyle name="Normal 34 6 3 3" xfId="11970"/>
    <cellStyle name="Normal 34 6 3 3 2" xfId="11971"/>
    <cellStyle name="Normal 34 6 3 4" xfId="11972"/>
    <cellStyle name="Normal 34 6 4" xfId="11973"/>
    <cellStyle name="Normal 34 6 4 2" xfId="11974"/>
    <cellStyle name="Normal 34 6 5" xfId="11975"/>
    <cellStyle name="Normal 34 6 6" xfId="11976"/>
    <cellStyle name="Normal 34 6 6 2" xfId="11977"/>
    <cellStyle name="Normal 34 6 7" xfId="11978"/>
    <cellStyle name="Normal 34 7" xfId="754"/>
    <cellStyle name="Normal 34 7 2" xfId="1842"/>
    <cellStyle name="Normal 34 7 2 2" xfId="11979"/>
    <cellStyle name="Normal 34 7 2 2 2" xfId="11980"/>
    <cellStyle name="Normal 34 7 2 3" xfId="11981"/>
    <cellStyle name="Normal 34 7 2 4" xfId="11982"/>
    <cellStyle name="Normal 34 7 3" xfId="11983"/>
    <cellStyle name="Normal 34 7 3 2" xfId="11984"/>
    <cellStyle name="Normal 34 7 3 2 2" xfId="11985"/>
    <cellStyle name="Normal 34 7 3 3" xfId="11986"/>
    <cellStyle name="Normal 34 7 3 3 2" xfId="11987"/>
    <cellStyle name="Normal 34 7 3 4" xfId="11988"/>
    <cellStyle name="Normal 34 7 4" xfId="11989"/>
    <cellStyle name="Normal 34 7 4 2" xfId="11990"/>
    <cellStyle name="Normal 34 7 5" xfId="11991"/>
    <cellStyle name="Normal 34 7 6" xfId="11992"/>
    <cellStyle name="Normal 34 7 6 2" xfId="11993"/>
    <cellStyle name="Normal 34 7 7" xfId="11994"/>
    <cellStyle name="Normal 34 8" xfId="755"/>
    <cellStyle name="Normal 34 8 2" xfId="1843"/>
    <cellStyle name="Normal 34 8 2 2" xfId="11995"/>
    <cellStyle name="Normal 34 8 2 2 2" xfId="11996"/>
    <cellStyle name="Normal 34 8 2 3" xfId="11997"/>
    <cellStyle name="Normal 34 8 2 4" xfId="11998"/>
    <cellStyle name="Normal 34 8 3" xfId="11999"/>
    <cellStyle name="Normal 34 8 3 2" xfId="12000"/>
    <cellStyle name="Normal 34 8 3 2 2" xfId="12001"/>
    <cellStyle name="Normal 34 8 3 3" xfId="12002"/>
    <cellStyle name="Normal 34 8 3 3 2" xfId="12003"/>
    <cellStyle name="Normal 34 8 3 4" xfId="12004"/>
    <cellStyle name="Normal 34 8 4" xfId="12005"/>
    <cellStyle name="Normal 34 8 4 2" xfId="12006"/>
    <cellStyle name="Normal 34 8 5" xfId="12007"/>
    <cellStyle name="Normal 34 8 6" xfId="12008"/>
    <cellStyle name="Normal 34 8 6 2" xfId="12009"/>
    <cellStyle name="Normal 34 8 7" xfId="12010"/>
    <cellStyle name="Normal 34 9" xfId="756"/>
    <cellStyle name="Normal 34 9 2" xfId="1844"/>
    <cellStyle name="Normal 34 9 2 2" xfId="12011"/>
    <cellStyle name="Normal 34 9 2 2 2" xfId="12012"/>
    <cellStyle name="Normal 34 9 2 3" xfId="12013"/>
    <cellStyle name="Normal 34 9 2 4" xfId="12014"/>
    <cellStyle name="Normal 34 9 3" xfId="12015"/>
    <cellStyle name="Normal 34 9 3 2" xfId="12016"/>
    <cellStyle name="Normal 34 9 3 2 2" xfId="12017"/>
    <cellStyle name="Normal 34 9 3 3" xfId="12018"/>
    <cellStyle name="Normal 34 9 3 3 2" xfId="12019"/>
    <cellStyle name="Normal 34 9 3 4" xfId="12020"/>
    <cellStyle name="Normal 34 9 4" xfId="12021"/>
    <cellStyle name="Normal 34 9 4 2" xfId="12022"/>
    <cellStyle name="Normal 34 9 5" xfId="12023"/>
    <cellStyle name="Normal 34 9 6" xfId="12024"/>
    <cellStyle name="Normal 34 9 6 2" xfId="12025"/>
    <cellStyle name="Normal 34 9 7" xfId="12026"/>
    <cellStyle name="Normal 35" xfId="757"/>
    <cellStyle name="Normal 35 10" xfId="758"/>
    <cellStyle name="Normal 35 10 2" xfId="1846"/>
    <cellStyle name="Normal 35 10 2 2" xfId="12027"/>
    <cellStyle name="Normal 35 10 2 2 2" xfId="12028"/>
    <cellStyle name="Normal 35 10 2 3" xfId="12029"/>
    <cellStyle name="Normal 35 10 2 4" xfId="12030"/>
    <cellStyle name="Normal 35 10 3" xfId="12031"/>
    <cellStyle name="Normal 35 10 3 2" xfId="12032"/>
    <cellStyle name="Normal 35 10 3 2 2" xfId="12033"/>
    <cellStyle name="Normal 35 10 3 3" xfId="12034"/>
    <cellStyle name="Normal 35 10 3 3 2" xfId="12035"/>
    <cellStyle name="Normal 35 10 3 4" xfId="12036"/>
    <cellStyle name="Normal 35 10 4" xfId="12037"/>
    <cellStyle name="Normal 35 10 4 2" xfId="12038"/>
    <cellStyle name="Normal 35 10 5" xfId="12039"/>
    <cellStyle name="Normal 35 10 6" xfId="12040"/>
    <cellStyle name="Normal 35 10 6 2" xfId="12041"/>
    <cellStyle name="Normal 35 10 7" xfId="12042"/>
    <cellStyle name="Normal 35 10 8" xfId="12043"/>
    <cellStyle name="Normal 35 11" xfId="759"/>
    <cellStyle name="Normal 35 11 2" xfId="1847"/>
    <cellStyle name="Normal 35 11 2 2" xfId="12044"/>
    <cellStyle name="Normal 35 11 2 2 2" xfId="12045"/>
    <cellStyle name="Normal 35 11 2 3" xfId="12046"/>
    <cellStyle name="Normal 35 11 2 4" xfId="12047"/>
    <cellStyle name="Normal 35 11 3" xfId="12048"/>
    <cellStyle name="Normal 35 11 3 2" xfId="12049"/>
    <cellStyle name="Normal 35 11 3 2 2" xfId="12050"/>
    <cellStyle name="Normal 35 11 3 3" xfId="12051"/>
    <cellStyle name="Normal 35 11 3 3 2" xfId="12052"/>
    <cellStyle name="Normal 35 11 3 4" xfId="12053"/>
    <cellStyle name="Normal 35 11 4" xfId="12054"/>
    <cellStyle name="Normal 35 11 4 2" xfId="12055"/>
    <cellStyle name="Normal 35 11 5" xfId="12056"/>
    <cellStyle name="Normal 35 11 6" xfId="12057"/>
    <cellStyle name="Normal 35 11 6 2" xfId="12058"/>
    <cellStyle name="Normal 35 11 7" xfId="12059"/>
    <cellStyle name="Normal 35 12" xfId="760"/>
    <cellStyle name="Normal 35 12 2" xfId="1848"/>
    <cellStyle name="Normal 35 12 2 2" xfId="12060"/>
    <cellStyle name="Normal 35 12 2 2 2" xfId="12061"/>
    <cellStyle name="Normal 35 12 2 3" xfId="12062"/>
    <cellStyle name="Normal 35 12 2 4" xfId="12063"/>
    <cellStyle name="Normal 35 12 3" xfId="12064"/>
    <cellStyle name="Normal 35 12 3 2" xfId="12065"/>
    <cellStyle name="Normal 35 12 3 2 2" xfId="12066"/>
    <cellStyle name="Normal 35 12 3 3" xfId="12067"/>
    <cellStyle name="Normal 35 12 3 3 2" xfId="12068"/>
    <cellStyle name="Normal 35 12 3 4" xfId="12069"/>
    <cellStyle name="Normal 35 12 4" xfId="12070"/>
    <cellStyle name="Normal 35 12 4 2" xfId="12071"/>
    <cellStyle name="Normal 35 12 5" xfId="12072"/>
    <cellStyle name="Normal 35 12 6" xfId="12073"/>
    <cellStyle name="Normal 35 12 6 2" xfId="12074"/>
    <cellStyle name="Normal 35 12 7" xfId="12075"/>
    <cellStyle name="Normal 35 13" xfId="761"/>
    <cellStyle name="Normal 35 13 2" xfId="1849"/>
    <cellStyle name="Normal 35 13 2 2" xfId="12076"/>
    <cellStyle name="Normal 35 13 2 2 2" xfId="12077"/>
    <cellStyle name="Normal 35 13 2 3" xfId="12078"/>
    <cellStyle name="Normal 35 13 2 4" xfId="12079"/>
    <cellStyle name="Normal 35 13 3" xfId="12080"/>
    <cellStyle name="Normal 35 13 3 2" xfId="12081"/>
    <cellStyle name="Normal 35 13 3 2 2" xfId="12082"/>
    <cellStyle name="Normal 35 13 3 3" xfId="12083"/>
    <cellStyle name="Normal 35 13 3 3 2" xfId="12084"/>
    <cellStyle name="Normal 35 13 3 4" xfId="12085"/>
    <cellStyle name="Normal 35 13 4" xfId="12086"/>
    <cellStyle name="Normal 35 13 4 2" xfId="12087"/>
    <cellStyle name="Normal 35 13 5" xfId="12088"/>
    <cellStyle name="Normal 35 13 6" xfId="12089"/>
    <cellStyle name="Normal 35 13 6 2" xfId="12090"/>
    <cellStyle name="Normal 35 13 7" xfId="12091"/>
    <cellStyle name="Normal 35 14" xfId="762"/>
    <cellStyle name="Normal 35 14 2" xfId="1850"/>
    <cellStyle name="Normal 35 14 2 2" xfId="12092"/>
    <cellStyle name="Normal 35 14 2 2 2" xfId="12093"/>
    <cellStyle name="Normal 35 14 2 3" xfId="12094"/>
    <cellStyle name="Normal 35 14 2 4" xfId="12095"/>
    <cellStyle name="Normal 35 14 3" xfId="12096"/>
    <cellStyle name="Normal 35 14 3 2" xfId="12097"/>
    <cellStyle name="Normal 35 14 3 2 2" xfId="12098"/>
    <cellStyle name="Normal 35 14 3 3" xfId="12099"/>
    <cellStyle name="Normal 35 14 3 3 2" xfId="12100"/>
    <cellStyle name="Normal 35 14 3 4" xfId="12101"/>
    <cellStyle name="Normal 35 14 4" xfId="12102"/>
    <cellStyle name="Normal 35 14 4 2" xfId="12103"/>
    <cellStyle name="Normal 35 14 5" xfId="12104"/>
    <cellStyle name="Normal 35 14 6" xfId="12105"/>
    <cellStyle name="Normal 35 14 6 2" xfId="12106"/>
    <cellStyle name="Normal 35 14 7" xfId="12107"/>
    <cellStyle name="Normal 35 15" xfId="763"/>
    <cellStyle name="Normal 35 15 2" xfId="1851"/>
    <cellStyle name="Normal 35 15 2 2" xfId="12108"/>
    <cellStyle name="Normal 35 15 2 2 2" xfId="12109"/>
    <cellStyle name="Normal 35 15 2 3" xfId="12110"/>
    <cellStyle name="Normal 35 15 2 4" xfId="12111"/>
    <cellStyle name="Normal 35 15 3" xfId="12112"/>
    <cellStyle name="Normal 35 15 3 2" xfId="12113"/>
    <cellStyle name="Normal 35 15 3 2 2" xfId="12114"/>
    <cellStyle name="Normal 35 15 3 3" xfId="12115"/>
    <cellStyle name="Normal 35 15 3 3 2" xfId="12116"/>
    <cellStyle name="Normal 35 15 3 4" xfId="12117"/>
    <cellStyle name="Normal 35 15 4" xfId="12118"/>
    <cellStyle name="Normal 35 15 4 2" xfId="12119"/>
    <cellStyle name="Normal 35 15 5" xfId="12120"/>
    <cellStyle name="Normal 35 15 6" xfId="12121"/>
    <cellStyle name="Normal 35 15 6 2" xfId="12122"/>
    <cellStyle name="Normal 35 15 7" xfId="12123"/>
    <cellStyle name="Normal 35 16" xfId="764"/>
    <cellStyle name="Normal 35 16 2" xfId="1852"/>
    <cellStyle name="Normal 35 16 2 2" xfId="12124"/>
    <cellStyle name="Normal 35 16 2 2 2" xfId="12125"/>
    <cellStyle name="Normal 35 16 2 3" xfId="12126"/>
    <cellStyle name="Normal 35 16 2 4" xfId="12127"/>
    <cellStyle name="Normal 35 16 3" xfId="12128"/>
    <cellStyle name="Normal 35 16 3 2" xfId="12129"/>
    <cellStyle name="Normal 35 16 3 2 2" xfId="12130"/>
    <cellStyle name="Normal 35 16 3 3" xfId="12131"/>
    <cellStyle name="Normal 35 16 3 3 2" xfId="12132"/>
    <cellStyle name="Normal 35 16 3 4" xfId="12133"/>
    <cellStyle name="Normal 35 16 4" xfId="12134"/>
    <cellStyle name="Normal 35 16 4 2" xfId="12135"/>
    <cellStyle name="Normal 35 16 5" xfId="12136"/>
    <cellStyle name="Normal 35 16 6" xfId="12137"/>
    <cellStyle name="Normal 35 16 6 2" xfId="12138"/>
    <cellStyle name="Normal 35 16 7" xfId="12139"/>
    <cellStyle name="Normal 35 17" xfId="765"/>
    <cellStyle name="Normal 35 17 2" xfId="1853"/>
    <cellStyle name="Normal 35 17 2 2" xfId="12140"/>
    <cellStyle name="Normal 35 17 2 2 2" xfId="12141"/>
    <cellStyle name="Normal 35 17 2 3" xfId="12142"/>
    <cellStyle name="Normal 35 17 2 4" xfId="12143"/>
    <cellStyle name="Normal 35 17 3" xfId="12144"/>
    <cellStyle name="Normal 35 17 3 2" xfId="12145"/>
    <cellStyle name="Normal 35 17 3 2 2" xfId="12146"/>
    <cellStyle name="Normal 35 17 3 3" xfId="12147"/>
    <cellStyle name="Normal 35 17 3 3 2" xfId="12148"/>
    <cellStyle name="Normal 35 17 3 4" xfId="12149"/>
    <cellStyle name="Normal 35 17 4" xfId="12150"/>
    <cellStyle name="Normal 35 17 4 2" xfId="12151"/>
    <cellStyle name="Normal 35 17 5" xfId="12152"/>
    <cellStyle name="Normal 35 17 6" xfId="12153"/>
    <cellStyle name="Normal 35 17 6 2" xfId="12154"/>
    <cellStyle name="Normal 35 17 7" xfId="12155"/>
    <cellStyle name="Normal 35 18" xfId="766"/>
    <cellStyle name="Normal 35 18 2" xfId="1854"/>
    <cellStyle name="Normal 35 18 2 2" xfId="12156"/>
    <cellStyle name="Normal 35 18 2 2 2" xfId="12157"/>
    <cellStyle name="Normal 35 18 2 3" xfId="12158"/>
    <cellStyle name="Normal 35 18 2 4" xfId="12159"/>
    <cellStyle name="Normal 35 18 3" xfId="12160"/>
    <cellStyle name="Normal 35 18 3 2" xfId="12161"/>
    <cellStyle name="Normal 35 18 3 2 2" xfId="12162"/>
    <cellStyle name="Normal 35 18 3 3" xfId="12163"/>
    <cellStyle name="Normal 35 18 3 3 2" xfId="12164"/>
    <cellStyle name="Normal 35 18 3 4" xfId="12165"/>
    <cellStyle name="Normal 35 18 4" xfId="12166"/>
    <cellStyle name="Normal 35 18 4 2" xfId="12167"/>
    <cellStyle name="Normal 35 18 5" xfId="12168"/>
    <cellStyle name="Normal 35 18 6" xfId="12169"/>
    <cellStyle name="Normal 35 18 6 2" xfId="12170"/>
    <cellStyle name="Normal 35 18 7" xfId="12171"/>
    <cellStyle name="Normal 35 19" xfId="767"/>
    <cellStyle name="Normal 35 19 2" xfId="1855"/>
    <cellStyle name="Normal 35 19 2 2" xfId="12172"/>
    <cellStyle name="Normal 35 19 2 2 2" xfId="12173"/>
    <cellStyle name="Normal 35 19 2 3" xfId="12174"/>
    <cellStyle name="Normal 35 19 2 4" xfId="12175"/>
    <cellStyle name="Normal 35 19 3" xfId="12176"/>
    <cellStyle name="Normal 35 19 3 2" xfId="12177"/>
    <cellStyle name="Normal 35 19 3 2 2" xfId="12178"/>
    <cellStyle name="Normal 35 19 3 3" xfId="12179"/>
    <cellStyle name="Normal 35 19 3 3 2" xfId="12180"/>
    <cellStyle name="Normal 35 19 3 4" xfId="12181"/>
    <cellStyle name="Normal 35 19 4" xfId="12182"/>
    <cellStyle name="Normal 35 19 4 2" xfId="12183"/>
    <cellStyle name="Normal 35 19 5" xfId="12184"/>
    <cellStyle name="Normal 35 19 6" xfId="12185"/>
    <cellStyle name="Normal 35 19 6 2" xfId="12186"/>
    <cellStyle name="Normal 35 19 7" xfId="12187"/>
    <cellStyle name="Normal 35 2" xfId="768"/>
    <cellStyle name="Normal 35 2 2" xfId="1856"/>
    <cellStyle name="Normal 35 2 2 2" xfId="12188"/>
    <cellStyle name="Normal 35 2 2 2 2" xfId="12189"/>
    <cellStyle name="Normal 35 2 2 3" xfId="12190"/>
    <cellStyle name="Normal 35 2 2 4" xfId="12191"/>
    <cellStyle name="Normal 35 2 3" xfId="12192"/>
    <cellStyle name="Normal 35 2 3 2" xfId="12193"/>
    <cellStyle name="Normal 35 2 3 2 2" xfId="12194"/>
    <cellStyle name="Normal 35 2 3 3" xfId="12195"/>
    <cellStyle name="Normal 35 2 3 3 2" xfId="12196"/>
    <cellStyle name="Normal 35 2 3 4" xfId="12197"/>
    <cellStyle name="Normal 35 2 4" xfId="12198"/>
    <cellStyle name="Normal 35 2 4 2" xfId="12199"/>
    <cellStyle name="Normal 35 2 5" xfId="12200"/>
    <cellStyle name="Normal 35 2 6" xfId="12201"/>
    <cellStyle name="Normal 35 2 6 2" xfId="12202"/>
    <cellStyle name="Normal 35 2 7" xfId="12203"/>
    <cellStyle name="Normal 35 20" xfId="769"/>
    <cellStyle name="Normal 35 20 2" xfId="1857"/>
    <cellStyle name="Normal 35 20 2 2" xfId="12204"/>
    <cellStyle name="Normal 35 20 2 2 2" xfId="12205"/>
    <cellStyle name="Normal 35 20 2 3" xfId="12206"/>
    <cellStyle name="Normal 35 20 2 4" xfId="12207"/>
    <cellStyle name="Normal 35 20 3" xfId="12208"/>
    <cellStyle name="Normal 35 20 3 2" xfId="12209"/>
    <cellStyle name="Normal 35 20 3 2 2" xfId="12210"/>
    <cellStyle name="Normal 35 20 3 3" xfId="12211"/>
    <cellStyle name="Normal 35 20 3 3 2" xfId="12212"/>
    <cellStyle name="Normal 35 20 3 4" xfId="12213"/>
    <cellStyle name="Normal 35 20 4" xfId="12214"/>
    <cellStyle name="Normal 35 20 4 2" xfId="12215"/>
    <cellStyle name="Normal 35 20 5" xfId="12216"/>
    <cellStyle name="Normal 35 20 6" xfId="12217"/>
    <cellStyle name="Normal 35 20 6 2" xfId="12218"/>
    <cellStyle name="Normal 35 20 7" xfId="12219"/>
    <cellStyle name="Normal 35 21" xfId="770"/>
    <cellStyle name="Normal 35 21 2" xfId="1858"/>
    <cellStyle name="Normal 35 21 2 2" xfId="12220"/>
    <cellStyle name="Normal 35 21 2 2 2" xfId="12221"/>
    <cellStyle name="Normal 35 21 2 3" xfId="12222"/>
    <cellStyle name="Normal 35 21 2 4" xfId="12223"/>
    <cellStyle name="Normal 35 21 3" xfId="12224"/>
    <cellStyle name="Normal 35 21 3 2" xfId="12225"/>
    <cellStyle name="Normal 35 21 3 2 2" xfId="12226"/>
    <cellStyle name="Normal 35 21 3 3" xfId="12227"/>
    <cellStyle name="Normal 35 21 3 3 2" xfId="12228"/>
    <cellStyle name="Normal 35 21 3 4" xfId="12229"/>
    <cellStyle name="Normal 35 21 4" xfId="12230"/>
    <cellStyle name="Normal 35 21 4 2" xfId="12231"/>
    <cellStyle name="Normal 35 21 5" xfId="12232"/>
    <cellStyle name="Normal 35 21 6" xfId="12233"/>
    <cellStyle name="Normal 35 21 6 2" xfId="12234"/>
    <cellStyle name="Normal 35 21 7" xfId="12235"/>
    <cellStyle name="Normal 35 22" xfId="771"/>
    <cellStyle name="Normal 35 22 2" xfId="1859"/>
    <cellStyle name="Normal 35 22 2 2" xfId="12236"/>
    <cellStyle name="Normal 35 22 2 2 2" xfId="12237"/>
    <cellStyle name="Normal 35 22 2 3" xfId="12238"/>
    <cellStyle name="Normal 35 22 2 4" xfId="12239"/>
    <cellStyle name="Normal 35 22 3" xfId="12240"/>
    <cellStyle name="Normal 35 22 3 2" xfId="12241"/>
    <cellStyle name="Normal 35 22 3 2 2" xfId="12242"/>
    <cellStyle name="Normal 35 22 3 3" xfId="12243"/>
    <cellStyle name="Normal 35 22 3 3 2" xfId="12244"/>
    <cellStyle name="Normal 35 22 3 4" xfId="12245"/>
    <cellStyle name="Normal 35 22 4" xfId="12246"/>
    <cellStyle name="Normal 35 22 4 2" xfId="12247"/>
    <cellStyle name="Normal 35 22 5" xfId="12248"/>
    <cellStyle name="Normal 35 22 6" xfId="12249"/>
    <cellStyle name="Normal 35 22 6 2" xfId="12250"/>
    <cellStyle name="Normal 35 22 7" xfId="12251"/>
    <cellStyle name="Normal 35 23" xfId="772"/>
    <cellStyle name="Normal 35 23 2" xfId="1860"/>
    <cellStyle name="Normal 35 23 2 2" xfId="12252"/>
    <cellStyle name="Normal 35 23 2 2 2" xfId="12253"/>
    <cellStyle name="Normal 35 23 2 3" xfId="12254"/>
    <cellStyle name="Normal 35 23 2 4" xfId="12255"/>
    <cellStyle name="Normal 35 23 3" xfId="12256"/>
    <cellStyle name="Normal 35 23 3 2" xfId="12257"/>
    <cellStyle name="Normal 35 23 3 2 2" xfId="12258"/>
    <cellStyle name="Normal 35 23 3 3" xfId="12259"/>
    <cellStyle name="Normal 35 23 3 3 2" xfId="12260"/>
    <cellStyle name="Normal 35 23 3 4" xfId="12261"/>
    <cellStyle name="Normal 35 23 4" xfId="12262"/>
    <cellStyle name="Normal 35 23 4 2" xfId="12263"/>
    <cellStyle name="Normal 35 23 5" xfId="12264"/>
    <cellStyle name="Normal 35 23 6" xfId="12265"/>
    <cellStyle name="Normal 35 23 6 2" xfId="12266"/>
    <cellStyle name="Normal 35 23 7" xfId="12267"/>
    <cellStyle name="Normal 35 24" xfId="773"/>
    <cellStyle name="Normal 35 24 2" xfId="1861"/>
    <cellStyle name="Normal 35 24 2 2" xfId="12268"/>
    <cellStyle name="Normal 35 24 2 2 2" xfId="12269"/>
    <cellStyle name="Normal 35 24 2 3" xfId="12270"/>
    <cellStyle name="Normal 35 24 2 4" xfId="12271"/>
    <cellStyle name="Normal 35 24 3" xfId="12272"/>
    <cellStyle name="Normal 35 24 3 2" xfId="12273"/>
    <cellStyle name="Normal 35 24 3 2 2" xfId="12274"/>
    <cellStyle name="Normal 35 24 3 3" xfId="12275"/>
    <cellStyle name="Normal 35 24 3 3 2" xfId="12276"/>
    <cellStyle name="Normal 35 24 3 4" xfId="12277"/>
    <cellStyle name="Normal 35 24 4" xfId="12278"/>
    <cellStyle name="Normal 35 24 4 2" xfId="12279"/>
    <cellStyle name="Normal 35 24 5" xfId="12280"/>
    <cellStyle name="Normal 35 24 6" xfId="12281"/>
    <cellStyle name="Normal 35 24 6 2" xfId="12282"/>
    <cellStyle name="Normal 35 24 7" xfId="12283"/>
    <cellStyle name="Normal 35 25" xfId="774"/>
    <cellStyle name="Normal 35 25 2" xfId="2150"/>
    <cellStyle name="Normal 35 25 2 2" xfId="12284"/>
    <cellStyle name="Normal 35 25 2 2 2" xfId="12285"/>
    <cellStyle name="Normal 35 25 2 3" xfId="12286"/>
    <cellStyle name="Normal 35 25 2 4" xfId="12287"/>
    <cellStyle name="Normal 35 25 3" xfId="12288"/>
    <cellStyle name="Normal 35 25 3 2" xfId="12289"/>
    <cellStyle name="Normal 35 25 3 2 2" xfId="12290"/>
    <cellStyle name="Normal 35 25 3 3" xfId="12291"/>
    <cellStyle name="Normal 35 25 3 3 2" xfId="12292"/>
    <cellStyle name="Normal 35 25 3 4" xfId="12293"/>
    <cellStyle name="Normal 35 25 4" xfId="12294"/>
    <cellStyle name="Normal 35 25 4 2" xfId="12295"/>
    <cellStyle name="Normal 35 25 5" xfId="12296"/>
    <cellStyle name="Normal 35 25 6" xfId="12297"/>
    <cellStyle name="Normal 35 25 6 2" xfId="12298"/>
    <cellStyle name="Normal 35 25 7" xfId="12299"/>
    <cellStyle name="Normal 35 26" xfId="775"/>
    <cellStyle name="Normal 35 26 2" xfId="2149"/>
    <cellStyle name="Normal 35 26 2 2" xfId="12300"/>
    <cellStyle name="Normal 35 26 2 2 2" xfId="12301"/>
    <cellStyle name="Normal 35 26 2 3" xfId="12302"/>
    <cellStyle name="Normal 35 26 2 4" xfId="12303"/>
    <cellStyle name="Normal 35 26 3" xfId="12304"/>
    <cellStyle name="Normal 35 26 3 2" xfId="12305"/>
    <cellStyle name="Normal 35 26 3 2 2" xfId="12306"/>
    <cellStyle name="Normal 35 26 3 3" xfId="12307"/>
    <cellStyle name="Normal 35 26 3 3 2" xfId="12308"/>
    <cellStyle name="Normal 35 26 3 4" xfId="12309"/>
    <cellStyle name="Normal 35 26 4" xfId="12310"/>
    <cellStyle name="Normal 35 26 4 2" xfId="12311"/>
    <cellStyle name="Normal 35 26 5" xfId="12312"/>
    <cellStyle name="Normal 35 26 6" xfId="12313"/>
    <cellStyle name="Normal 35 26 6 2" xfId="12314"/>
    <cellStyle name="Normal 35 26 7" xfId="12315"/>
    <cellStyle name="Normal 35 27" xfId="776"/>
    <cellStyle name="Normal 35 27 2" xfId="2148"/>
    <cellStyle name="Normal 35 27 2 2" xfId="12316"/>
    <cellStyle name="Normal 35 27 2 2 2" xfId="12317"/>
    <cellStyle name="Normal 35 27 2 3" xfId="12318"/>
    <cellStyle name="Normal 35 27 2 4" xfId="12319"/>
    <cellStyle name="Normal 35 27 3" xfId="12320"/>
    <cellStyle name="Normal 35 27 3 2" xfId="12321"/>
    <cellStyle name="Normal 35 27 3 2 2" xfId="12322"/>
    <cellStyle name="Normal 35 27 3 3" xfId="12323"/>
    <cellStyle name="Normal 35 27 3 3 2" xfId="12324"/>
    <cellStyle name="Normal 35 27 3 4" xfId="12325"/>
    <cellStyle name="Normal 35 27 4" xfId="12326"/>
    <cellStyle name="Normal 35 27 4 2" xfId="12327"/>
    <cellStyle name="Normal 35 27 5" xfId="12328"/>
    <cellStyle name="Normal 35 27 6" xfId="12329"/>
    <cellStyle name="Normal 35 27 6 2" xfId="12330"/>
    <cellStyle name="Normal 35 27 7" xfId="12331"/>
    <cellStyle name="Normal 35 28" xfId="777"/>
    <cellStyle name="Normal 35 28 2" xfId="2147"/>
    <cellStyle name="Normal 35 28 2 2" xfId="12332"/>
    <cellStyle name="Normal 35 28 2 2 2" xfId="12333"/>
    <cellStyle name="Normal 35 28 2 3" xfId="12334"/>
    <cellStyle name="Normal 35 28 2 4" xfId="12335"/>
    <cellStyle name="Normal 35 28 3" xfId="12336"/>
    <cellStyle name="Normal 35 28 3 2" xfId="12337"/>
    <cellStyle name="Normal 35 28 3 2 2" xfId="12338"/>
    <cellStyle name="Normal 35 28 3 3" xfId="12339"/>
    <cellStyle name="Normal 35 28 3 3 2" xfId="12340"/>
    <cellStyle name="Normal 35 28 3 4" xfId="12341"/>
    <cellStyle name="Normal 35 28 4" xfId="12342"/>
    <cellStyle name="Normal 35 28 4 2" xfId="12343"/>
    <cellStyle name="Normal 35 28 5" xfId="12344"/>
    <cellStyle name="Normal 35 28 6" xfId="12345"/>
    <cellStyle name="Normal 35 28 6 2" xfId="12346"/>
    <cellStyle name="Normal 35 28 7" xfId="12347"/>
    <cellStyle name="Normal 35 29" xfId="778"/>
    <cellStyle name="Normal 35 29 2" xfId="2146"/>
    <cellStyle name="Normal 35 29 2 2" xfId="12348"/>
    <cellStyle name="Normal 35 29 2 2 2" xfId="12349"/>
    <cellStyle name="Normal 35 29 2 3" xfId="12350"/>
    <cellStyle name="Normal 35 29 2 4" xfId="12351"/>
    <cellStyle name="Normal 35 29 3" xfId="12352"/>
    <cellStyle name="Normal 35 29 3 2" xfId="12353"/>
    <cellStyle name="Normal 35 29 3 2 2" xfId="12354"/>
    <cellStyle name="Normal 35 29 3 3" xfId="12355"/>
    <cellStyle name="Normal 35 29 3 3 2" xfId="12356"/>
    <cellStyle name="Normal 35 29 3 4" xfId="12357"/>
    <cellStyle name="Normal 35 29 4" xfId="12358"/>
    <cellStyle name="Normal 35 29 4 2" xfId="12359"/>
    <cellStyle name="Normal 35 29 5" xfId="12360"/>
    <cellStyle name="Normal 35 29 6" xfId="12361"/>
    <cellStyle name="Normal 35 29 6 2" xfId="12362"/>
    <cellStyle name="Normal 35 29 7" xfId="12363"/>
    <cellStyle name="Normal 35 3" xfId="779"/>
    <cellStyle name="Normal 35 3 2" xfId="1862"/>
    <cellStyle name="Normal 35 3 2 2" xfId="12364"/>
    <cellStyle name="Normal 35 3 2 2 2" xfId="12365"/>
    <cellStyle name="Normal 35 3 2 3" xfId="12366"/>
    <cellStyle name="Normal 35 3 2 4" xfId="12367"/>
    <cellStyle name="Normal 35 3 3" xfId="12368"/>
    <cellStyle name="Normal 35 3 3 2" xfId="12369"/>
    <cellStyle name="Normal 35 3 3 2 2" xfId="12370"/>
    <cellStyle name="Normal 35 3 3 3" xfId="12371"/>
    <cellStyle name="Normal 35 3 3 3 2" xfId="12372"/>
    <cellStyle name="Normal 35 3 3 4" xfId="12373"/>
    <cellStyle name="Normal 35 3 4" xfId="12374"/>
    <cellStyle name="Normal 35 3 4 2" xfId="12375"/>
    <cellStyle name="Normal 35 3 5" xfId="12376"/>
    <cellStyle name="Normal 35 3 6" xfId="12377"/>
    <cellStyle name="Normal 35 3 6 2" xfId="12378"/>
    <cellStyle name="Normal 35 3 7" xfId="12379"/>
    <cellStyle name="Normal 35 30" xfId="780"/>
    <cellStyle name="Normal 35 30 2" xfId="2145"/>
    <cellStyle name="Normal 35 30 2 2" xfId="12380"/>
    <cellStyle name="Normal 35 30 2 2 2" xfId="12381"/>
    <cellStyle name="Normal 35 30 2 3" xfId="12382"/>
    <cellStyle name="Normal 35 30 2 4" xfId="12383"/>
    <cellStyle name="Normal 35 30 3" xfId="12384"/>
    <cellStyle name="Normal 35 30 3 2" xfId="12385"/>
    <cellStyle name="Normal 35 30 3 2 2" xfId="12386"/>
    <cellStyle name="Normal 35 30 3 3" xfId="12387"/>
    <cellStyle name="Normal 35 30 3 3 2" xfId="12388"/>
    <cellStyle name="Normal 35 30 3 4" xfId="12389"/>
    <cellStyle name="Normal 35 30 4" xfId="12390"/>
    <cellStyle name="Normal 35 30 4 2" xfId="12391"/>
    <cellStyle name="Normal 35 30 5" xfId="12392"/>
    <cellStyle name="Normal 35 30 6" xfId="12393"/>
    <cellStyle name="Normal 35 30 6 2" xfId="12394"/>
    <cellStyle name="Normal 35 30 7" xfId="12395"/>
    <cellStyle name="Normal 35 31" xfId="781"/>
    <cellStyle name="Normal 35 31 2" xfId="2144"/>
    <cellStyle name="Normal 35 31 2 2" xfId="12396"/>
    <cellStyle name="Normal 35 31 2 2 2" xfId="12397"/>
    <cellStyle name="Normal 35 31 2 3" xfId="12398"/>
    <cellStyle name="Normal 35 31 2 4" xfId="12399"/>
    <cellStyle name="Normal 35 31 3" xfId="12400"/>
    <cellStyle name="Normal 35 31 3 2" xfId="12401"/>
    <cellStyle name="Normal 35 31 3 2 2" xfId="12402"/>
    <cellStyle name="Normal 35 31 3 3" xfId="12403"/>
    <cellStyle name="Normal 35 31 3 3 2" xfId="12404"/>
    <cellStyle name="Normal 35 31 3 4" xfId="12405"/>
    <cellStyle name="Normal 35 31 4" xfId="12406"/>
    <cellStyle name="Normal 35 31 4 2" xfId="12407"/>
    <cellStyle name="Normal 35 31 5" xfId="12408"/>
    <cellStyle name="Normal 35 31 6" xfId="12409"/>
    <cellStyle name="Normal 35 31 6 2" xfId="12410"/>
    <cellStyle name="Normal 35 31 7" xfId="12411"/>
    <cellStyle name="Normal 35 32" xfId="782"/>
    <cellStyle name="Normal 35 32 2" xfId="2143"/>
    <cellStyle name="Normal 35 32 2 2" xfId="12412"/>
    <cellStyle name="Normal 35 32 2 2 2" xfId="12413"/>
    <cellStyle name="Normal 35 32 2 3" xfId="12414"/>
    <cellStyle name="Normal 35 32 2 4" xfId="12415"/>
    <cellStyle name="Normal 35 32 3" xfId="12416"/>
    <cellStyle name="Normal 35 32 3 2" xfId="12417"/>
    <cellStyle name="Normal 35 32 3 2 2" xfId="12418"/>
    <cellStyle name="Normal 35 32 3 3" xfId="12419"/>
    <cellStyle name="Normal 35 32 3 3 2" xfId="12420"/>
    <cellStyle name="Normal 35 32 3 4" xfId="12421"/>
    <cellStyle name="Normal 35 32 4" xfId="12422"/>
    <cellStyle name="Normal 35 32 4 2" xfId="12423"/>
    <cellStyle name="Normal 35 32 5" xfId="12424"/>
    <cellStyle name="Normal 35 32 6" xfId="12425"/>
    <cellStyle name="Normal 35 32 6 2" xfId="12426"/>
    <cellStyle name="Normal 35 32 7" xfId="12427"/>
    <cellStyle name="Normal 35 33" xfId="783"/>
    <cellStyle name="Normal 35 33 2" xfId="2142"/>
    <cellStyle name="Normal 35 33 2 2" xfId="12428"/>
    <cellStyle name="Normal 35 33 2 2 2" xfId="12429"/>
    <cellStyle name="Normal 35 33 2 3" xfId="12430"/>
    <cellStyle name="Normal 35 33 2 4" xfId="12431"/>
    <cellStyle name="Normal 35 33 3" xfId="12432"/>
    <cellStyle name="Normal 35 33 3 2" xfId="12433"/>
    <cellStyle name="Normal 35 33 3 2 2" xfId="12434"/>
    <cellStyle name="Normal 35 33 3 3" xfId="12435"/>
    <cellStyle name="Normal 35 33 3 3 2" xfId="12436"/>
    <cellStyle name="Normal 35 33 3 4" xfId="12437"/>
    <cellStyle name="Normal 35 33 4" xfId="12438"/>
    <cellStyle name="Normal 35 33 4 2" xfId="12439"/>
    <cellStyle name="Normal 35 33 5" xfId="12440"/>
    <cellStyle name="Normal 35 33 6" xfId="12441"/>
    <cellStyle name="Normal 35 33 6 2" xfId="12442"/>
    <cellStyle name="Normal 35 33 7" xfId="12443"/>
    <cellStyle name="Normal 35 34" xfId="784"/>
    <cellStyle name="Normal 35 34 2" xfId="2141"/>
    <cellStyle name="Normal 35 34 2 2" xfId="12444"/>
    <cellStyle name="Normal 35 34 2 2 2" xfId="12445"/>
    <cellStyle name="Normal 35 34 2 3" xfId="12446"/>
    <cellStyle name="Normal 35 34 2 4" xfId="12447"/>
    <cellStyle name="Normal 35 34 3" xfId="12448"/>
    <cellStyle name="Normal 35 34 3 2" xfId="12449"/>
    <cellStyle name="Normal 35 34 3 2 2" xfId="12450"/>
    <cellStyle name="Normal 35 34 3 3" xfId="12451"/>
    <cellStyle name="Normal 35 34 3 3 2" xfId="12452"/>
    <cellStyle name="Normal 35 34 3 4" xfId="12453"/>
    <cellStyle name="Normal 35 34 4" xfId="12454"/>
    <cellStyle name="Normal 35 34 4 2" xfId="12455"/>
    <cellStyle name="Normal 35 34 5" xfId="12456"/>
    <cellStyle name="Normal 35 34 6" xfId="12457"/>
    <cellStyle name="Normal 35 34 6 2" xfId="12458"/>
    <cellStyle name="Normal 35 34 7" xfId="12459"/>
    <cellStyle name="Normal 35 35" xfId="1845"/>
    <cellStyle name="Normal 35 35 2" xfId="12460"/>
    <cellStyle name="Normal 35 35 2 2" xfId="12461"/>
    <cellStyle name="Normal 35 35 3" xfId="12462"/>
    <cellStyle name="Normal 35 35 4" xfId="12463"/>
    <cellStyle name="Normal 35 36" xfId="12464"/>
    <cellStyle name="Normal 35 36 2" xfId="12465"/>
    <cellStyle name="Normal 35 36 2 2" xfId="12466"/>
    <cellStyle name="Normal 35 36 3" xfId="12467"/>
    <cellStyle name="Normal 35 36 3 2" xfId="12468"/>
    <cellStyle name="Normal 35 36 4" xfId="12469"/>
    <cellStyle name="Normal 35 37" xfId="12470"/>
    <cellStyle name="Normal 35 37 2" xfId="12471"/>
    <cellStyle name="Normal 35 38" xfId="12472"/>
    <cellStyle name="Normal 35 39" xfId="12473"/>
    <cellStyle name="Normal 35 39 2" xfId="12474"/>
    <cellStyle name="Normal 35 4" xfId="785"/>
    <cellStyle name="Normal 35 4 2" xfId="1863"/>
    <cellStyle name="Normal 35 4 2 2" xfId="12475"/>
    <cellStyle name="Normal 35 4 2 2 2" xfId="12476"/>
    <cellStyle name="Normal 35 4 2 3" xfId="12477"/>
    <cellStyle name="Normal 35 4 2 4" xfId="12478"/>
    <cellStyle name="Normal 35 4 3" xfId="12479"/>
    <cellStyle name="Normal 35 4 3 2" xfId="12480"/>
    <cellStyle name="Normal 35 4 3 2 2" xfId="12481"/>
    <cellStyle name="Normal 35 4 3 3" xfId="12482"/>
    <cellStyle name="Normal 35 4 3 3 2" xfId="12483"/>
    <cellStyle name="Normal 35 4 3 4" xfId="12484"/>
    <cellStyle name="Normal 35 4 4" xfId="12485"/>
    <cellStyle name="Normal 35 4 4 2" xfId="12486"/>
    <cellStyle name="Normal 35 4 5" xfId="12487"/>
    <cellStyle name="Normal 35 4 6" xfId="12488"/>
    <cellStyle name="Normal 35 4 6 2" xfId="12489"/>
    <cellStyle name="Normal 35 4 7" xfId="12490"/>
    <cellStyle name="Normal 35 40" xfId="12491"/>
    <cellStyle name="Normal 35 5" xfId="786"/>
    <cellStyle name="Normal 35 5 2" xfId="1864"/>
    <cellStyle name="Normal 35 5 2 2" xfId="12492"/>
    <cellStyle name="Normal 35 5 2 2 2" xfId="12493"/>
    <cellStyle name="Normal 35 5 2 3" xfId="12494"/>
    <cellStyle name="Normal 35 5 2 4" xfId="12495"/>
    <cellStyle name="Normal 35 5 3" xfId="12496"/>
    <cellStyle name="Normal 35 5 3 2" xfId="12497"/>
    <cellStyle name="Normal 35 5 3 2 2" xfId="12498"/>
    <cellStyle name="Normal 35 5 3 3" xfId="12499"/>
    <cellStyle name="Normal 35 5 3 3 2" xfId="12500"/>
    <cellStyle name="Normal 35 5 3 4" xfId="12501"/>
    <cellStyle name="Normal 35 5 4" xfId="12502"/>
    <cellStyle name="Normal 35 5 4 2" xfId="12503"/>
    <cellStyle name="Normal 35 5 5" xfId="12504"/>
    <cellStyle name="Normal 35 5 6" xfId="12505"/>
    <cellStyle name="Normal 35 5 6 2" xfId="12506"/>
    <cellStyle name="Normal 35 5 7" xfId="12507"/>
    <cellStyle name="Normal 35 6" xfId="787"/>
    <cellStyle name="Normal 35 6 2" xfId="1865"/>
    <cellStyle name="Normal 35 6 2 2" xfId="12508"/>
    <cellStyle name="Normal 35 6 2 2 2" xfId="12509"/>
    <cellStyle name="Normal 35 6 2 3" xfId="12510"/>
    <cellStyle name="Normal 35 6 2 4" xfId="12511"/>
    <cellStyle name="Normal 35 6 3" xfId="12512"/>
    <cellStyle name="Normal 35 6 3 2" xfId="12513"/>
    <cellStyle name="Normal 35 6 3 2 2" xfId="12514"/>
    <cellStyle name="Normal 35 6 3 3" xfId="12515"/>
    <cellStyle name="Normal 35 6 3 3 2" xfId="12516"/>
    <cellStyle name="Normal 35 6 3 4" xfId="12517"/>
    <cellStyle name="Normal 35 6 4" xfId="12518"/>
    <cellStyle name="Normal 35 6 4 2" xfId="12519"/>
    <cellStyle name="Normal 35 6 5" xfId="12520"/>
    <cellStyle name="Normal 35 6 6" xfId="12521"/>
    <cellStyle name="Normal 35 6 6 2" xfId="12522"/>
    <cellStyle name="Normal 35 6 7" xfId="12523"/>
    <cellStyle name="Normal 35 7" xfId="788"/>
    <cellStyle name="Normal 35 7 2" xfId="1866"/>
    <cellStyle name="Normal 35 7 2 2" xfId="12524"/>
    <cellStyle name="Normal 35 7 2 2 2" xfId="12525"/>
    <cellStyle name="Normal 35 7 2 3" xfId="12526"/>
    <cellStyle name="Normal 35 7 2 4" xfId="12527"/>
    <cellStyle name="Normal 35 7 3" xfId="12528"/>
    <cellStyle name="Normal 35 7 3 2" xfId="12529"/>
    <cellStyle name="Normal 35 7 3 2 2" xfId="12530"/>
    <cellStyle name="Normal 35 7 3 3" xfId="12531"/>
    <cellStyle name="Normal 35 7 3 3 2" xfId="12532"/>
    <cellStyle name="Normal 35 7 3 4" xfId="12533"/>
    <cellStyle name="Normal 35 7 4" xfId="12534"/>
    <cellStyle name="Normal 35 7 4 2" xfId="12535"/>
    <cellStyle name="Normal 35 7 5" xfId="12536"/>
    <cellStyle name="Normal 35 7 6" xfId="12537"/>
    <cellStyle name="Normal 35 7 6 2" xfId="12538"/>
    <cellStyle name="Normal 35 7 7" xfId="12539"/>
    <cellStyle name="Normal 35 8" xfId="789"/>
    <cellStyle name="Normal 35 8 2" xfId="1867"/>
    <cellStyle name="Normal 35 8 2 2" xfId="12540"/>
    <cellStyle name="Normal 35 8 2 2 2" xfId="12541"/>
    <cellStyle name="Normal 35 8 2 3" xfId="12542"/>
    <cellStyle name="Normal 35 8 2 4" xfId="12543"/>
    <cellStyle name="Normal 35 8 3" xfId="12544"/>
    <cellStyle name="Normal 35 8 3 2" xfId="12545"/>
    <cellStyle name="Normal 35 8 3 2 2" xfId="12546"/>
    <cellStyle name="Normal 35 8 3 3" xfId="12547"/>
    <cellStyle name="Normal 35 8 3 3 2" xfId="12548"/>
    <cellStyle name="Normal 35 8 3 4" xfId="12549"/>
    <cellStyle name="Normal 35 8 4" xfId="12550"/>
    <cellStyle name="Normal 35 8 4 2" xfId="12551"/>
    <cellStyle name="Normal 35 8 5" xfId="12552"/>
    <cellStyle name="Normal 35 8 6" xfId="12553"/>
    <cellStyle name="Normal 35 8 6 2" xfId="12554"/>
    <cellStyle name="Normal 35 8 7" xfId="12555"/>
    <cellStyle name="Normal 35 9" xfId="790"/>
    <cellStyle name="Normal 35 9 2" xfId="1868"/>
    <cellStyle name="Normal 35 9 2 2" xfId="12556"/>
    <cellStyle name="Normal 35 9 2 2 2" xfId="12557"/>
    <cellStyle name="Normal 35 9 2 3" xfId="12558"/>
    <cellStyle name="Normal 35 9 2 4" xfId="12559"/>
    <cellStyle name="Normal 35 9 3" xfId="12560"/>
    <cellStyle name="Normal 35 9 3 2" xfId="12561"/>
    <cellStyle name="Normal 35 9 3 2 2" xfId="12562"/>
    <cellStyle name="Normal 35 9 3 3" xfId="12563"/>
    <cellStyle name="Normal 35 9 3 3 2" xfId="12564"/>
    <cellStyle name="Normal 35 9 3 4" xfId="12565"/>
    <cellStyle name="Normal 35 9 4" xfId="12566"/>
    <cellStyle name="Normal 35 9 4 2" xfId="12567"/>
    <cellStyle name="Normal 35 9 5" xfId="12568"/>
    <cellStyle name="Normal 35 9 6" xfId="12569"/>
    <cellStyle name="Normal 35 9 6 2" xfId="12570"/>
    <cellStyle name="Normal 35 9 7" xfId="12571"/>
    <cellStyle name="Normal 36" xfId="791"/>
    <cellStyle name="Normal 36 10" xfId="792"/>
    <cellStyle name="Normal 36 10 2" xfId="1870"/>
    <cellStyle name="Normal 36 10 2 2" xfId="12572"/>
    <cellStyle name="Normal 36 10 2 2 2" xfId="12573"/>
    <cellStyle name="Normal 36 10 2 3" xfId="12574"/>
    <cellStyle name="Normal 36 10 2 4" xfId="12575"/>
    <cellStyle name="Normal 36 10 3" xfId="12576"/>
    <cellStyle name="Normal 36 10 3 2" xfId="12577"/>
    <cellStyle name="Normal 36 10 3 2 2" xfId="12578"/>
    <cellStyle name="Normal 36 10 3 3" xfId="12579"/>
    <cellStyle name="Normal 36 10 3 3 2" xfId="12580"/>
    <cellStyle name="Normal 36 10 3 4" xfId="12581"/>
    <cellStyle name="Normal 36 10 4" xfId="12582"/>
    <cellStyle name="Normal 36 10 4 2" xfId="12583"/>
    <cellStyle name="Normal 36 10 5" xfId="12584"/>
    <cellStyle name="Normal 36 10 6" xfId="12585"/>
    <cellStyle name="Normal 36 10 6 2" xfId="12586"/>
    <cellStyle name="Normal 36 10 7" xfId="12587"/>
    <cellStyle name="Normal 36 11" xfId="793"/>
    <cellStyle name="Normal 36 11 2" xfId="1871"/>
    <cellStyle name="Normal 36 11 2 2" xfId="12588"/>
    <cellStyle name="Normal 36 11 2 2 2" xfId="12589"/>
    <cellStyle name="Normal 36 11 2 3" xfId="12590"/>
    <cellStyle name="Normal 36 11 2 4" xfId="12591"/>
    <cellStyle name="Normal 36 11 3" xfId="12592"/>
    <cellStyle name="Normal 36 11 3 2" xfId="12593"/>
    <cellStyle name="Normal 36 11 3 2 2" xfId="12594"/>
    <cellStyle name="Normal 36 11 3 3" xfId="12595"/>
    <cellStyle name="Normal 36 11 3 3 2" xfId="12596"/>
    <cellStyle name="Normal 36 11 3 4" xfId="12597"/>
    <cellStyle name="Normal 36 11 4" xfId="12598"/>
    <cellStyle name="Normal 36 11 4 2" xfId="12599"/>
    <cellStyle name="Normal 36 11 5" xfId="12600"/>
    <cellStyle name="Normal 36 11 6" xfId="12601"/>
    <cellStyle name="Normal 36 11 6 2" xfId="12602"/>
    <cellStyle name="Normal 36 11 7" xfId="12603"/>
    <cellStyle name="Normal 36 12" xfId="794"/>
    <cellStyle name="Normal 36 12 2" xfId="1872"/>
    <cellStyle name="Normal 36 12 2 2" xfId="12604"/>
    <cellStyle name="Normal 36 12 2 2 2" xfId="12605"/>
    <cellStyle name="Normal 36 12 2 3" xfId="12606"/>
    <cellStyle name="Normal 36 12 2 4" xfId="12607"/>
    <cellStyle name="Normal 36 12 3" xfId="12608"/>
    <cellStyle name="Normal 36 12 3 2" xfId="12609"/>
    <cellStyle name="Normal 36 12 3 2 2" xfId="12610"/>
    <cellStyle name="Normal 36 12 3 3" xfId="12611"/>
    <cellStyle name="Normal 36 12 3 3 2" xfId="12612"/>
    <cellStyle name="Normal 36 12 3 4" xfId="12613"/>
    <cellStyle name="Normal 36 12 4" xfId="12614"/>
    <cellStyle name="Normal 36 12 4 2" xfId="12615"/>
    <cellStyle name="Normal 36 12 5" xfId="12616"/>
    <cellStyle name="Normal 36 12 6" xfId="12617"/>
    <cellStyle name="Normal 36 12 6 2" xfId="12618"/>
    <cellStyle name="Normal 36 12 7" xfId="12619"/>
    <cellStyle name="Normal 36 13" xfId="795"/>
    <cellStyle name="Normal 36 13 2" xfId="1873"/>
    <cellStyle name="Normal 36 13 2 2" xfId="12620"/>
    <cellStyle name="Normal 36 13 2 2 2" xfId="12621"/>
    <cellStyle name="Normal 36 13 2 3" xfId="12622"/>
    <cellStyle name="Normal 36 13 2 4" xfId="12623"/>
    <cellStyle name="Normal 36 13 3" xfId="12624"/>
    <cellStyle name="Normal 36 13 3 2" xfId="12625"/>
    <cellStyle name="Normal 36 13 3 2 2" xfId="12626"/>
    <cellStyle name="Normal 36 13 3 3" xfId="12627"/>
    <cellStyle name="Normal 36 13 3 3 2" xfId="12628"/>
    <cellStyle name="Normal 36 13 3 4" xfId="12629"/>
    <cellStyle name="Normal 36 13 4" xfId="12630"/>
    <cellStyle name="Normal 36 13 4 2" xfId="12631"/>
    <cellStyle name="Normal 36 13 5" xfId="12632"/>
    <cellStyle name="Normal 36 13 6" xfId="12633"/>
    <cellStyle name="Normal 36 13 6 2" xfId="12634"/>
    <cellStyle name="Normal 36 13 7" xfId="12635"/>
    <cellStyle name="Normal 36 14" xfId="796"/>
    <cellStyle name="Normal 36 14 2" xfId="1874"/>
    <cellStyle name="Normal 36 14 2 2" xfId="12636"/>
    <cellStyle name="Normal 36 14 2 2 2" xfId="12637"/>
    <cellStyle name="Normal 36 14 2 3" xfId="12638"/>
    <cellStyle name="Normal 36 14 2 4" xfId="12639"/>
    <cellStyle name="Normal 36 14 3" xfId="12640"/>
    <cellStyle name="Normal 36 14 3 2" xfId="12641"/>
    <cellStyle name="Normal 36 14 3 2 2" xfId="12642"/>
    <cellStyle name="Normal 36 14 3 3" xfId="12643"/>
    <cellStyle name="Normal 36 14 3 3 2" xfId="12644"/>
    <cellStyle name="Normal 36 14 3 4" xfId="12645"/>
    <cellStyle name="Normal 36 14 4" xfId="12646"/>
    <cellStyle name="Normal 36 14 4 2" xfId="12647"/>
    <cellStyle name="Normal 36 14 5" xfId="12648"/>
    <cellStyle name="Normal 36 14 6" xfId="12649"/>
    <cellStyle name="Normal 36 14 6 2" xfId="12650"/>
    <cellStyle name="Normal 36 14 7" xfId="12651"/>
    <cellStyle name="Normal 36 15" xfId="797"/>
    <cellStyle name="Normal 36 15 2" xfId="1875"/>
    <cellStyle name="Normal 36 15 2 2" xfId="12652"/>
    <cellStyle name="Normal 36 15 2 2 2" xfId="12653"/>
    <cellStyle name="Normal 36 15 2 3" xfId="12654"/>
    <cellStyle name="Normal 36 15 2 4" xfId="12655"/>
    <cellStyle name="Normal 36 15 3" xfId="12656"/>
    <cellStyle name="Normal 36 15 3 2" xfId="12657"/>
    <cellStyle name="Normal 36 15 3 2 2" xfId="12658"/>
    <cellStyle name="Normal 36 15 3 3" xfId="12659"/>
    <cellStyle name="Normal 36 15 3 3 2" xfId="12660"/>
    <cellStyle name="Normal 36 15 3 4" xfId="12661"/>
    <cellStyle name="Normal 36 15 4" xfId="12662"/>
    <cellStyle name="Normal 36 15 4 2" xfId="12663"/>
    <cellStyle name="Normal 36 15 5" xfId="12664"/>
    <cellStyle name="Normal 36 15 6" xfId="12665"/>
    <cellStyle name="Normal 36 15 6 2" xfId="12666"/>
    <cellStyle name="Normal 36 15 7" xfId="12667"/>
    <cellStyle name="Normal 36 16" xfId="798"/>
    <cellStyle name="Normal 36 16 2" xfId="1876"/>
    <cellStyle name="Normal 36 16 2 2" xfId="12668"/>
    <cellStyle name="Normal 36 16 2 2 2" xfId="12669"/>
    <cellStyle name="Normal 36 16 2 3" xfId="12670"/>
    <cellStyle name="Normal 36 16 2 4" xfId="12671"/>
    <cellStyle name="Normal 36 16 3" xfId="12672"/>
    <cellStyle name="Normal 36 16 3 2" xfId="12673"/>
    <cellStyle name="Normal 36 16 3 2 2" xfId="12674"/>
    <cellStyle name="Normal 36 16 3 3" xfId="12675"/>
    <cellStyle name="Normal 36 16 3 3 2" xfId="12676"/>
    <cellStyle name="Normal 36 16 3 4" xfId="12677"/>
    <cellStyle name="Normal 36 16 4" xfId="12678"/>
    <cellStyle name="Normal 36 16 4 2" xfId="12679"/>
    <cellStyle name="Normal 36 16 5" xfId="12680"/>
    <cellStyle name="Normal 36 16 6" xfId="12681"/>
    <cellStyle name="Normal 36 16 6 2" xfId="12682"/>
    <cellStyle name="Normal 36 16 7" xfId="12683"/>
    <cellStyle name="Normal 36 17" xfId="799"/>
    <cellStyle name="Normal 36 17 2" xfId="1877"/>
    <cellStyle name="Normal 36 17 2 2" xfId="12684"/>
    <cellStyle name="Normal 36 17 2 2 2" xfId="12685"/>
    <cellStyle name="Normal 36 17 2 3" xfId="12686"/>
    <cellStyle name="Normal 36 17 2 4" xfId="12687"/>
    <cellStyle name="Normal 36 17 3" xfId="12688"/>
    <cellStyle name="Normal 36 17 3 2" xfId="12689"/>
    <cellStyle name="Normal 36 17 3 2 2" xfId="12690"/>
    <cellStyle name="Normal 36 17 3 3" xfId="12691"/>
    <cellStyle name="Normal 36 17 3 3 2" xfId="12692"/>
    <cellStyle name="Normal 36 17 3 4" xfId="12693"/>
    <cellStyle name="Normal 36 17 4" xfId="12694"/>
    <cellStyle name="Normal 36 17 4 2" xfId="12695"/>
    <cellStyle name="Normal 36 17 5" xfId="12696"/>
    <cellStyle name="Normal 36 17 6" xfId="12697"/>
    <cellStyle name="Normal 36 17 6 2" xfId="12698"/>
    <cellStyle name="Normal 36 17 7" xfId="12699"/>
    <cellStyle name="Normal 36 18" xfId="800"/>
    <cellStyle name="Normal 36 18 2" xfId="1878"/>
    <cellStyle name="Normal 36 18 2 2" xfId="12700"/>
    <cellStyle name="Normal 36 18 2 2 2" xfId="12701"/>
    <cellStyle name="Normal 36 18 2 3" xfId="12702"/>
    <cellStyle name="Normal 36 18 2 4" xfId="12703"/>
    <cellStyle name="Normal 36 18 3" xfId="12704"/>
    <cellStyle name="Normal 36 18 3 2" xfId="12705"/>
    <cellStyle name="Normal 36 18 3 2 2" xfId="12706"/>
    <cellStyle name="Normal 36 18 3 3" xfId="12707"/>
    <cellStyle name="Normal 36 18 3 3 2" xfId="12708"/>
    <cellStyle name="Normal 36 18 3 4" xfId="12709"/>
    <cellStyle name="Normal 36 18 4" xfId="12710"/>
    <cellStyle name="Normal 36 18 4 2" xfId="12711"/>
    <cellStyle name="Normal 36 18 5" xfId="12712"/>
    <cellStyle name="Normal 36 18 6" xfId="12713"/>
    <cellStyle name="Normal 36 18 6 2" xfId="12714"/>
    <cellStyle name="Normal 36 18 7" xfId="12715"/>
    <cellStyle name="Normal 36 19" xfId="801"/>
    <cellStyle name="Normal 36 19 2" xfId="1879"/>
    <cellStyle name="Normal 36 19 2 2" xfId="12716"/>
    <cellStyle name="Normal 36 19 2 2 2" xfId="12717"/>
    <cellStyle name="Normal 36 19 2 3" xfId="12718"/>
    <cellStyle name="Normal 36 19 2 4" xfId="12719"/>
    <cellStyle name="Normal 36 19 3" xfId="12720"/>
    <cellStyle name="Normal 36 19 3 2" xfId="12721"/>
    <cellStyle name="Normal 36 19 3 2 2" xfId="12722"/>
    <cellStyle name="Normal 36 19 3 3" xfId="12723"/>
    <cellStyle name="Normal 36 19 3 3 2" xfId="12724"/>
    <cellStyle name="Normal 36 19 3 4" xfId="12725"/>
    <cellStyle name="Normal 36 19 4" xfId="12726"/>
    <cellStyle name="Normal 36 19 4 2" xfId="12727"/>
    <cellStyle name="Normal 36 19 5" xfId="12728"/>
    <cellStyle name="Normal 36 19 6" xfId="12729"/>
    <cellStyle name="Normal 36 19 6 2" xfId="12730"/>
    <cellStyle name="Normal 36 19 7" xfId="12731"/>
    <cellStyle name="Normal 36 2" xfId="802"/>
    <cellStyle name="Normal 36 2 2" xfId="1880"/>
    <cellStyle name="Normal 36 2 2 2" xfId="12732"/>
    <cellStyle name="Normal 36 2 2 2 2" xfId="12733"/>
    <cellStyle name="Normal 36 2 2 3" xfId="12734"/>
    <cellStyle name="Normal 36 2 2 4" xfId="12735"/>
    <cellStyle name="Normal 36 2 3" xfId="12736"/>
    <cellStyle name="Normal 36 2 3 2" xfId="12737"/>
    <cellStyle name="Normal 36 2 3 2 2" xfId="12738"/>
    <cellStyle name="Normal 36 2 3 3" xfId="12739"/>
    <cellStyle name="Normal 36 2 3 3 2" xfId="12740"/>
    <cellStyle name="Normal 36 2 3 4" xfId="12741"/>
    <cellStyle name="Normal 36 2 4" xfId="12742"/>
    <cellStyle name="Normal 36 2 4 2" xfId="12743"/>
    <cellStyle name="Normal 36 2 5" xfId="12744"/>
    <cellStyle name="Normal 36 2 6" xfId="12745"/>
    <cellStyle name="Normal 36 2 6 2" xfId="12746"/>
    <cellStyle name="Normal 36 2 7" xfId="12747"/>
    <cellStyle name="Normal 36 20" xfId="803"/>
    <cellStyle name="Normal 36 20 2" xfId="1881"/>
    <cellStyle name="Normal 36 20 2 2" xfId="12748"/>
    <cellStyle name="Normal 36 20 2 2 2" xfId="12749"/>
    <cellStyle name="Normal 36 20 2 3" xfId="12750"/>
    <cellStyle name="Normal 36 20 2 4" xfId="12751"/>
    <cellStyle name="Normal 36 20 3" xfId="12752"/>
    <cellStyle name="Normal 36 20 3 2" xfId="12753"/>
    <cellStyle name="Normal 36 20 3 2 2" xfId="12754"/>
    <cellStyle name="Normal 36 20 3 3" xfId="12755"/>
    <cellStyle name="Normal 36 20 3 3 2" xfId="12756"/>
    <cellStyle name="Normal 36 20 3 4" xfId="12757"/>
    <cellStyle name="Normal 36 20 4" xfId="12758"/>
    <cellStyle name="Normal 36 20 4 2" xfId="12759"/>
    <cellStyle name="Normal 36 20 5" xfId="12760"/>
    <cellStyle name="Normal 36 20 6" xfId="12761"/>
    <cellStyle name="Normal 36 20 6 2" xfId="12762"/>
    <cellStyle name="Normal 36 20 7" xfId="12763"/>
    <cellStyle name="Normal 36 21" xfId="804"/>
    <cellStyle name="Normal 36 21 2" xfId="1882"/>
    <cellStyle name="Normal 36 21 2 2" xfId="12764"/>
    <cellStyle name="Normal 36 21 2 2 2" xfId="12765"/>
    <cellStyle name="Normal 36 21 2 3" xfId="12766"/>
    <cellStyle name="Normal 36 21 2 4" xfId="12767"/>
    <cellStyle name="Normal 36 21 3" xfId="12768"/>
    <cellStyle name="Normal 36 21 3 2" xfId="12769"/>
    <cellStyle name="Normal 36 21 3 2 2" xfId="12770"/>
    <cellStyle name="Normal 36 21 3 3" xfId="12771"/>
    <cellStyle name="Normal 36 21 3 3 2" xfId="12772"/>
    <cellStyle name="Normal 36 21 3 4" xfId="12773"/>
    <cellStyle name="Normal 36 21 4" xfId="12774"/>
    <cellStyle name="Normal 36 21 4 2" xfId="12775"/>
    <cellStyle name="Normal 36 21 5" xfId="12776"/>
    <cellStyle name="Normal 36 21 6" xfId="12777"/>
    <cellStyle name="Normal 36 21 6 2" xfId="12778"/>
    <cellStyle name="Normal 36 21 7" xfId="12779"/>
    <cellStyle name="Normal 36 22" xfId="805"/>
    <cellStyle name="Normal 36 22 2" xfId="1883"/>
    <cellStyle name="Normal 36 22 2 2" xfId="12780"/>
    <cellStyle name="Normal 36 22 2 2 2" xfId="12781"/>
    <cellStyle name="Normal 36 22 2 3" xfId="12782"/>
    <cellStyle name="Normal 36 22 2 4" xfId="12783"/>
    <cellStyle name="Normal 36 22 3" xfId="12784"/>
    <cellStyle name="Normal 36 22 3 2" xfId="12785"/>
    <cellStyle name="Normal 36 22 3 2 2" xfId="12786"/>
    <cellStyle name="Normal 36 22 3 3" xfId="12787"/>
    <cellStyle name="Normal 36 22 3 3 2" xfId="12788"/>
    <cellStyle name="Normal 36 22 3 4" xfId="12789"/>
    <cellStyle name="Normal 36 22 4" xfId="12790"/>
    <cellStyle name="Normal 36 22 4 2" xfId="12791"/>
    <cellStyle name="Normal 36 22 5" xfId="12792"/>
    <cellStyle name="Normal 36 22 6" xfId="12793"/>
    <cellStyle name="Normal 36 22 6 2" xfId="12794"/>
    <cellStyle name="Normal 36 22 7" xfId="12795"/>
    <cellStyle name="Normal 36 23" xfId="806"/>
    <cellStyle name="Normal 36 23 2" xfId="1884"/>
    <cellStyle name="Normal 36 23 2 2" xfId="12796"/>
    <cellStyle name="Normal 36 23 2 2 2" xfId="12797"/>
    <cellStyle name="Normal 36 23 2 3" xfId="12798"/>
    <cellStyle name="Normal 36 23 2 4" xfId="12799"/>
    <cellStyle name="Normal 36 23 3" xfId="12800"/>
    <cellStyle name="Normal 36 23 3 2" xfId="12801"/>
    <cellStyle name="Normal 36 23 3 2 2" xfId="12802"/>
    <cellStyle name="Normal 36 23 3 3" xfId="12803"/>
    <cellStyle name="Normal 36 23 3 3 2" xfId="12804"/>
    <cellStyle name="Normal 36 23 3 4" xfId="12805"/>
    <cellStyle name="Normal 36 23 4" xfId="12806"/>
    <cellStyle name="Normal 36 23 4 2" xfId="12807"/>
    <cellStyle name="Normal 36 23 5" xfId="12808"/>
    <cellStyle name="Normal 36 23 6" xfId="12809"/>
    <cellStyle name="Normal 36 23 6 2" xfId="12810"/>
    <cellStyle name="Normal 36 23 7" xfId="12811"/>
    <cellStyle name="Normal 36 24" xfId="807"/>
    <cellStyle name="Normal 36 24 2" xfId="1885"/>
    <cellStyle name="Normal 36 24 2 2" xfId="12812"/>
    <cellStyle name="Normal 36 24 2 2 2" xfId="12813"/>
    <cellStyle name="Normal 36 24 2 3" xfId="12814"/>
    <cellStyle name="Normal 36 24 2 4" xfId="12815"/>
    <cellStyle name="Normal 36 24 3" xfId="12816"/>
    <cellStyle name="Normal 36 24 3 2" xfId="12817"/>
    <cellStyle name="Normal 36 24 3 2 2" xfId="12818"/>
    <cellStyle name="Normal 36 24 3 3" xfId="12819"/>
    <cellStyle name="Normal 36 24 3 3 2" xfId="12820"/>
    <cellStyle name="Normal 36 24 3 4" xfId="12821"/>
    <cellStyle name="Normal 36 24 4" xfId="12822"/>
    <cellStyle name="Normal 36 24 4 2" xfId="12823"/>
    <cellStyle name="Normal 36 24 5" xfId="12824"/>
    <cellStyle name="Normal 36 24 6" xfId="12825"/>
    <cellStyle name="Normal 36 24 6 2" xfId="12826"/>
    <cellStyle name="Normal 36 24 7" xfId="12827"/>
    <cellStyle name="Normal 36 25" xfId="808"/>
    <cellStyle name="Normal 36 25 2" xfId="2140"/>
    <cellStyle name="Normal 36 25 2 2" xfId="12828"/>
    <cellStyle name="Normal 36 25 2 2 2" xfId="12829"/>
    <cellStyle name="Normal 36 25 2 3" xfId="12830"/>
    <cellStyle name="Normal 36 25 2 4" xfId="12831"/>
    <cellStyle name="Normal 36 25 3" xfId="12832"/>
    <cellStyle name="Normal 36 25 3 2" xfId="12833"/>
    <cellStyle name="Normal 36 25 3 2 2" xfId="12834"/>
    <cellStyle name="Normal 36 25 3 3" xfId="12835"/>
    <cellStyle name="Normal 36 25 3 3 2" xfId="12836"/>
    <cellStyle name="Normal 36 25 3 4" xfId="12837"/>
    <cellStyle name="Normal 36 25 4" xfId="12838"/>
    <cellStyle name="Normal 36 25 4 2" xfId="12839"/>
    <cellStyle name="Normal 36 25 5" xfId="12840"/>
    <cellStyle name="Normal 36 25 6" xfId="12841"/>
    <cellStyle name="Normal 36 25 6 2" xfId="12842"/>
    <cellStyle name="Normal 36 25 7" xfId="12843"/>
    <cellStyle name="Normal 36 26" xfId="809"/>
    <cellStyle name="Normal 36 26 2" xfId="2139"/>
    <cellStyle name="Normal 36 26 2 2" xfId="12844"/>
    <cellStyle name="Normal 36 26 2 2 2" xfId="12845"/>
    <cellStyle name="Normal 36 26 2 3" xfId="12846"/>
    <cellStyle name="Normal 36 26 2 4" xfId="12847"/>
    <cellStyle name="Normal 36 26 3" xfId="12848"/>
    <cellStyle name="Normal 36 26 3 2" xfId="12849"/>
    <cellStyle name="Normal 36 26 3 2 2" xfId="12850"/>
    <cellStyle name="Normal 36 26 3 3" xfId="12851"/>
    <cellStyle name="Normal 36 26 3 3 2" xfId="12852"/>
    <cellStyle name="Normal 36 26 3 4" xfId="12853"/>
    <cellStyle name="Normal 36 26 4" xfId="12854"/>
    <cellStyle name="Normal 36 26 4 2" xfId="12855"/>
    <cellStyle name="Normal 36 26 5" xfId="12856"/>
    <cellStyle name="Normal 36 26 6" xfId="12857"/>
    <cellStyle name="Normal 36 26 6 2" xfId="12858"/>
    <cellStyle name="Normal 36 26 7" xfId="12859"/>
    <cellStyle name="Normal 36 27" xfId="810"/>
    <cellStyle name="Normal 36 27 2" xfId="2138"/>
    <cellStyle name="Normal 36 27 2 2" xfId="12860"/>
    <cellStyle name="Normal 36 27 2 2 2" xfId="12861"/>
    <cellStyle name="Normal 36 27 2 3" xfId="12862"/>
    <cellStyle name="Normal 36 27 2 4" xfId="12863"/>
    <cellStyle name="Normal 36 27 3" xfId="12864"/>
    <cellStyle name="Normal 36 27 3 2" xfId="12865"/>
    <cellStyle name="Normal 36 27 3 2 2" xfId="12866"/>
    <cellStyle name="Normal 36 27 3 3" xfId="12867"/>
    <cellStyle name="Normal 36 27 3 3 2" xfId="12868"/>
    <cellStyle name="Normal 36 27 3 4" xfId="12869"/>
    <cellStyle name="Normal 36 27 4" xfId="12870"/>
    <cellStyle name="Normal 36 27 4 2" xfId="12871"/>
    <cellStyle name="Normal 36 27 5" xfId="12872"/>
    <cellStyle name="Normal 36 27 6" xfId="12873"/>
    <cellStyle name="Normal 36 27 6 2" xfId="12874"/>
    <cellStyle name="Normal 36 27 7" xfId="12875"/>
    <cellStyle name="Normal 36 28" xfId="811"/>
    <cellStyle name="Normal 36 28 2" xfId="2137"/>
    <cellStyle name="Normal 36 28 2 2" xfId="12876"/>
    <cellStyle name="Normal 36 28 2 2 2" xfId="12877"/>
    <cellStyle name="Normal 36 28 2 3" xfId="12878"/>
    <cellStyle name="Normal 36 28 2 4" xfId="12879"/>
    <cellStyle name="Normal 36 28 3" xfId="12880"/>
    <cellStyle name="Normal 36 28 3 2" xfId="12881"/>
    <cellStyle name="Normal 36 28 3 2 2" xfId="12882"/>
    <cellStyle name="Normal 36 28 3 3" xfId="12883"/>
    <cellStyle name="Normal 36 28 3 3 2" xfId="12884"/>
    <cellStyle name="Normal 36 28 3 4" xfId="12885"/>
    <cellStyle name="Normal 36 28 4" xfId="12886"/>
    <cellStyle name="Normal 36 28 4 2" xfId="12887"/>
    <cellStyle name="Normal 36 28 5" xfId="12888"/>
    <cellStyle name="Normal 36 28 6" xfId="12889"/>
    <cellStyle name="Normal 36 28 6 2" xfId="12890"/>
    <cellStyle name="Normal 36 28 7" xfId="12891"/>
    <cellStyle name="Normal 36 29" xfId="812"/>
    <cellStyle name="Normal 36 29 2" xfId="2136"/>
    <cellStyle name="Normal 36 29 2 2" xfId="12892"/>
    <cellStyle name="Normal 36 29 2 2 2" xfId="12893"/>
    <cellStyle name="Normal 36 29 2 3" xfId="12894"/>
    <cellStyle name="Normal 36 29 2 4" xfId="12895"/>
    <cellStyle name="Normal 36 29 3" xfId="12896"/>
    <cellStyle name="Normal 36 29 3 2" xfId="12897"/>
    <cellStyle name="Normal 36 29 3 2 2" xfId="12898"/>
    <cellStyle name="Normal 36 29 3 3" xfId="12899"/>
    <cellStyle name="Normal 36 29 3 3 2" xfId="12900"/>
    <cellStyle name="Normal 36 29 3 4" xfId="12901"/>
    <cellStyle name="Normal 36 29 4" xfId="12902"/>
    <cellStyle name="Normal 36 29 4 2" xfId="12903"/>
    <cellStyle name="Normal 36 29 5" xfId="12904"/>
    <cellStyle name="Normal 36 29 6" xfId="12905"/>
    <cellStyle name="Normal 36 29 6 2" xfId="12906"/>
    <cellStyle name="Normal 36 29 7" xfId="12907"/>
    <cellStyle name="Normal 36 3" xfId="813"/>
    <cellStyle name="Normal 36 3 2" xfId="1886"/>
    <cellStyle name="Normal 36 3 2 2" xfId="12908"/>
    <cellStyle name="Normal 36 3 2 2 2" xfId="12909"/>
    <cellStyle name="Normal 36 3 2 3" xfId="12910"/>
    <cellStyle name="Normal 36 3 2 4" xfId="12911"/>
    <cellStyle name="Normal 36 3 3" xfId="12912"/>
    <cellStyle name="Normal 36 3 3 2" xfId="12913"/>
    <cellStyle name="Normal 36 3 3 2 2" xfId="12914"/>
    <cellStyle name="Normal 36 3 3 3" xfId="12915"/>
    <cellStyle name="Normal 36 3 3 3 2" xfId="12916"/>
    <cellStyle name="Normal 36 3 3 4" xfId="12917"/>
    <cellStyle name="Normal 36 3 4" xfId="12918"/>
    <cellStyle name="Normal 36 3 4 2" xfId="12919"/>
    <cellStyle name="Normal 36 3 5" xfId="12920"/>
    <cellStyle name="Normal 36 3 6" xfId="12921"/>
    <cellStyle name="Normal 36 3 6 2" xfId="12922"/>
    <cellStyle name="Normal 36 3 7" xfId="12923"/>
    <cellStyle name="Normal 36 30" xfId="814"/>
    <cellStyle name="Normal 36 30 2" xfId="2135"/>
    <cellStyle name="Normal 36 30 2 2" xfId="12924"/>
    <cellStyle name="Normal 36 30 2 2 2" xfId="12925"/>
    <cellStyle name="Normal 36 30 2 3" xfId="12926"/>
    <cellStyle name="Normal 36 30 2 4" xfId="12927"/>
    <cellStyle name="Normal 36 30 3" xfId="12928"/>
    <cellStyle name="Normal 36 30 3 2" xfId="12929"/>
    <cellStyle name="Normal 36 30 3 2 2" xfId="12930"/>
    <cellStyle name="Normal 36 30 3 3" xfId="12931"/>
    <cellStyle name="Normal 36 30 3 3 2" xfId="12932"/>
    <cellStyle name="Normal 36 30 3 4" xfId="12933"/>
    <cellStyle name="Normal 36 30 4" xfId="12934"/>
    <cellStyle name="Normal 36 30 4 2" xfId="12935"/>
    <cellStyle name="Normal 36 30 5" xfId="12936"/>
    <cellStyle name="Normal 36 30 6" xfId="12937"/>
    <cellStyle name="Normal 36 30 6 2" xfId="12938"/>
    <cellStyle name="Normal 36 30 7" xfId="12939"/>
    <cellStyle name="Normal 36 31" xfId="815"/>
    <cellStyle name="Normal 36 31 2" xfId="2134"/>
    <cellStyle name="Normal 36 31 2 2" xfId="12940"/>
    <cellStyle name="Normal 36 31 2 2 2" xfId="12941"/>
    <cellStyle name="Normal 36 31 2 3" xfId="12942"/>
    <cellStyle name="Normal 36 31 2 4" xfId="12943"/>
    <cellStyle name="Normal 36 31 3" xfId="12944"/>
    <cellStyle name="Normal 36 31 3 2" xfId="12945"/>
    <cellStyle name="Normal 36 31 3 2 2" xfId="12946"/>
    <cellStyle name="Normal 36 31 3 3" xfId="12947"/>
    <cellStyle name="Normal 36 31 3 3 2" xfId="12948"/>
    <cellStyle name="Normal 36 31 3 4" xfId="12949"/>
    <cellStyle name="Normal 36 31 4" xfId="12950"/>
    <cellStyle name="Normal 36 31 4 2" xfId="12951"/>
    <cellStyle name="Normal 36 31 5" xfId="12952"/>
    <cellStyle name="Normal 36 31 6" xfId="12953"/>
    <cellStyle name="Normal 36 31 6 2" xfId="12954"/>
    <cellStyle name="Normal 36 31 7" xfId="12955"/>
    <cellStyle name="Normal 36 32" xfId="816"/>
    <cellStyle name="Normal 36 32 2" xfId="2133"/>
    <cellStyle name="Normal 36 32 2 2" xfId="12956"/>
    <cellStyle name="Normal 36 32 2 2 2" xfId="12957"/>
    <cellStyle name="Normal 36 32 2 3" xfId="12958"/>
    <cellStyle name="Normal 36 32 2 4" xfId="12959"/>
    <cellStyle name="Normal 36 32 3" xfId="12960"/>
    <cellStyle name="Normal 36 32 3 2" xfId="12961"/>
    <cellStyle name="Normal 36 32 3 2 2" xfId="12962"/>
    <cellStyle name="Normal 36 32 3 3" xfId="12963"/>
    <cellStyle name="Normal 36 32 3 3 2" xfId="12964"/>
    <cellStyle name="Normal 36 32 3 4" xfId="12965"/>
    <cellStyle name="Normal 36 32 4" xfId="12966"/>
    <cellStyle name="Normal 36 32 4 2" xfId="12967"/>
    <cellStyle name="Normal 36 32 5" xfId="12968"/>
    <cellStyle name="Normal 36 32 6" xfId="12969"/>
    <cellStyle name="Normal 36 32 6 2" xfId="12970"/>
    <cellStyle name="Normal 36 32 7" xfId="12971"/>
    <cellStyle name="Normal 36 33" xfId="817"/>
    <cellStyle name="Normal 36 33 2" xfId="2132"/>
    <cellStyle name="Normal 36 33 2 2" xfId="12972"/>
    <cellStyle name="Normal 36 33 2 2 2" xfId="12973"/>
    <cellStyle name="Normal 36 33 2 3" xfId="12974"/>
    <cellStyle name="Normal 36 33 2 4" xfId="12975"/>
    <cellStyle name="Normal 36 33 3" xfId="12976"/>
    <cellStyle name="Normal 36 33 3 2" xfId="12977"/>
    <cellStyle name="Normal 36 33 3 2 2" xfId="12978"/>
    <cellStyle name="Normal 36 33 3 3" xfId="12979"/>
    <cellStyle name="Normal 36 33 3 3 2" xfId="12980"/>
    <cellStyle name="Normal 36 33 3 4" xfId="12981"/>
    <cellStyle name="Normal 36 33 4" xfId="12982"/>
    <cellStyle name="Normal 36 33 4 2" xfId="12983"/>
    <cellStyle name="Normal 36 33 5" xfId="12984"/>
    <cellStyle name="Normal 36 33 6" xfId="12985"/>
    <cellStyle name="Normal 36 33 6 2" xfId="12986"/>
    <cellStyle name="Normal 36 33 7" xfId="12987"/>
    <cellStyle name="Normal 36 34" xfId="818"/>
    <cellStyle name="Normal 36 34 2" xfId="2131"/>
    <cellStyle name="Normal 36 34 2 2" xfId="12988"/>
    <cellStyle name="Normal 36 34 2 2 2" xfId="12989"/>
    <cellStyle name="Normal 36 34 2 3" xfId="12990"/>
    <cellStyle name="Normal 36 34 2 4" xfId="12991"/>
    <cellStyle name="Normal 36 34 3" xfId="12992"/>
    <cellStyle name="Normal 36 34 3 2" xfId="12993"/>
    <cellStyle name="Normal 36 34 3 2 2" xfId="12994"/>
    <cellStyle name="Normal 36 34 3 3" xfId="12995"/>
    <cellStyle name="Normal 36 34 3 3 2" xfId="12996"/>
    <cellStyle name="Normal 36 34 3 4" xfId="12997"/>
    <cellStyle name="Normal 36 34 4" xfId="12998"/>
    <cellStyle name="Normal 36 34 4 2" xfId="12999"/>
    <cellStyle name="Normal 36 34 5" xfId="13000"/>
    <cellStyle name="Normal 36 34 6" xfId="13001"/>
    <cellStyle name="Normal 36 34 6 2" xfId="13002"/>
    <cellStyle name="Normal 36 34 7" xfId="13003"/>
    <cellStyle name="Normal 36 35" xfId="1869"/>
    <cellStyle name="Normal 36 35 2" xfId="13004"/>
    <cellStyle name="Normal 36 35 2 2" xfId="13005"/>
    <cellStyle name="Normal 36 35 3" xfId="13006"/>
    <cellStyle name="Normal 36 35 4" xfId="13007"/>
    <cellStyle name="Normal 36 36" xfId="13008"/>
    <cellStyle name="Normal 36 36 2" xfId="13009"/>
    <cellStyle name="Normal 36 36 2 2" xfId="13010"/>
    <cellStyle name="Normal 36 36 3" xfId="13011"/>
    <cellStyle name="Normal 36 36 3 2" xfId="13012"/>
    <cellStyle name="Normal 36 36 4" xfId="13013"/>
    <cellStyle name="Normal 36 37" xfId="13014"/>
    <cellStyle name="Normal 36 37 2" xfId="13015"/>
    <cellStyle name="Normal 36 38" xfId="13016"/>
    <cellStyle name="Normal 36 39" xfId="13017"/>
    <cellStyle name="Normal 36 39 2" xfId="13018"/>
    <cellStyle name="Normal 36 4" xfId="819"/>
    <cellStyle name="Normal 36 4 2" xfId="1887"/>
    <cellStyle name="Normal 36 4 2 2" xfId="13019"/>
    <cellStyle name="Normal 36 4 2 2 2" xfId="13020"/>
    <cellStyle name="Normal 36 4 2 3" xfId="13021"/>
    <cellStyle name="Normal 36 4 2 4" xfId="13022"/>
    <cellStyle name="Normal 36 4 3" xfId="13023"/>
    <cellStyle name="Normal 36 4 3 2" xfId="13024"/>
    <cellStyle name="Normal 36 4 3 2 2" xfId="13025"/>
    <cellStyle name="Normal 36 4 3 3" xfId="13026"/>
    <cellStyle name="Normal 36 4 3 3 2" xfId="13027"/>
    <cellStyle name="Normal 36 4 3 4" xfId="13028"/>
    <cellStyle name="Normal 36 4 4" xfId="13029"/>
    <cellStyle name="Normal 36 4 4 2" xfId="13030"/>
    <cellStyle name="Normal 36 4 5" xfId="13031"/>
    <cellStyle name="Normal 36 4 6" xfId="13032"/>
    <cellStyle name="Normal 36 4 6 2" xfId="13033"/>
    <cellStyle name="Normal 36 4 7" xfId="13034"/>
    <cellStyle name="Normal 36 40" xfId="13035"/>
    <cellStyle name="Normal 36 5" xfId="820"/>
    <cellStyle name="Normal 36 5 2" xfId="1888"/>
    <cellStyle name="Normal 36 5 2 2" xfId="13036"/>
    <cellStyle name="Normal 36 5 2 2 2" xfId="13037"/>
    <cellStyle name="Normal 36 5 2 3" xfId="13038"/>
    <cellStyle name="Normal 36 5 2 4" xfId="13039"/>
    <cellStyle name="Normal 36 5 3" xfId="13040"/>
    <cellStyle name="Normal 36 5 3 2" xfId="13041"/>
    <cellStyle name="Normal 36 5 3 2 2" xfId="13042"/>
    <cellStyle name="Normal 36 5 3 3" xfId="13043"/>
    <cellStyle name="Normal 36 5 3 3 2" xfId="13044"/>
    <cellStyle name="Normal 36 5 3 4" xfId="13045"/>
    <cellStyle name="Normal 36 5 4" xfId="13046"/>
    <cellStyle name="Normal 36 5 4 2" xfId="13047"/>
    <cellStyle name="Normal 36 5 5" xfId="13048"/>
    <cellStyle name="Normal 36 5 6" xfId="13049"/>
    <cellStyle name="Normal 36 5 6 2" xfId="13050"/>
    <cellStyle name="Normal 36 5 7" xfId="13051"/>
    <cellStyle name="Normal 36 6" xfId="821"/>
    <cellStyle name="Normal 36 6 2" xfId="1889"/>
    <cellStyle name="Normal 36 6 2 2" xfId="13052"/>
    <cellStyle name="Normal 36 6 2 2 2" xfId="13053"/>
    <cellStyle name="Normal 36 6 2 3" xfId="13054"/>
    <cellStyle name="Normal 36 6 2 4" xfId="13055"/>
    <cellStyle name="Normal 36 6 3" xfId="13056"/>
    <cellStyle name="Normal 36 6 3 2" xfId="13057"/>
    <cellStyle name="Normal 36 6 3 2 2" xfId="13058"/>
    <cellStyle name="Normal 36 6 3 3" xfId="13059"/>
    <cellStyle name="Normal 36 6 3 3 2" xfId="13060"/>
    <cellStyle name="Normal 36 6 3 4" xfId="13061"/>
    <cellStyle name="Normal 36 6 4" xfId="13062"/>
    <cellStyle name="Normal 36 6 4 2" xfId="13063"/>
    <cellStyle name="Normal 36 6 5" xfId="13064"/>
    <cellStyle name="Normal 36 6 6" xfId="13065"/>
    <cellStyle name="Normal 36 6 6 2" xfId="13066"/>
    <cellStyle name="Normal 36 6 7" xfId="13067"/>
    <cellStyle name="Normal 36 7" xfId="822"/>
    <cellStyle name="Normal 36 7 2" xfId="1890"/>
    <cellStyle name="Normal 36 7 2 2" xfId="13068"/>
    <cellStyle name="Normal 36 7 2 2 2" xfId="13069"/>
    <cellStyle name="Normal 36 7 2 3" xfId="13070"/>
    <cellStyle name="Normal 36 7 2 4" xfId="13071"/>
    <cellStyle name="Normal 36 7 3" xfId="13072"/>
    <cellStyle name="Normal 36 7 3 2" xfId="13073"/>
    <cellStyle name="Normal 36 7 3 2 2" xfId="13074"/>
    <cellStyle name="Normal 36 7 3 3" xfId="13075"/>
    <cellStyle name="Normal 36 7 3 3 2" xfId="13076"/>
    <cellStyle name="Normal 36 7 3 4" xfId="13077"/>
    <cellStyle name="Normal 36 7 4" xfId="13078"/>
    <cellStyle name="Normal 36 7 4 2" xfId="13079"/>
    <cellStyle name="Normal 36 7 5" xfId="13080"/>
    <cellStyle name="Normal 36 7 6" xfId="13081"/>
    <cellStyle name="Normal 36 7 6 2" xfId="13082"/>
    <cellStyle name="Normal 36 7 7" xfId="13083"/>
    <cellStyle name="Normal 36 8" xfId="823"/>
    <cellStyle name="Normal 36 8 2" xfId="1891"/>
    <cellStyle name="Normal 36 8 2 2" xfId="13084"/>
    <cellStyle name="Normal 36 8 2 2 2" xfId="13085"/>
    <cellStyle name="Normal 36 8 2 3" xfId="13086"/>
    <cellStyle name="Normal 36 8 2 4" xfId="13087"/>
    <cellStyle name="Normal 36 8 3" xfId="13088"/>
    <cellStyle name="Normal 36 8 3 2" xfId="13089"/>
    <cellStyle name="Normal 36 8 3 2 2" xfId="13090"/>
    <cellStyle name="Normal 36 8 3 3" xfId="13091"/>
    <cellStyle name="Normal 36 8 3 3 2" xfId="13092"/>
    <cellStyle name="Normal 36 8 3 4" xfId="13093"/>
    <cellStyle name="Normal 36 8 4" xfId="13094"/>
    <cellStyle name="Normal 36 8 4 2" xfId="13095"/>
    <cellStyle name="Normal 36 8 5" xfId="13096"/>
    <cellStyle name="Normal 36 8 6" xfId="13097"/>
    <cellStyle name="Normal 36 8 6 2" xfId="13098"/>
    <cellStyle name="Normal 36 8 7" xfId="13099"/>
    <cellStyle name="Normal 36 9" xfId="824"/>
    <cellStyle name="Normal 36 9 2" xfId="1892"/>
    <cellStyle name="Normal 36 9 2 2" xfId="13100"/>
    <cellStyle name="Normal 36 9 2 2 2" xfId="13101"/>
    <cellStyle name="Normal 36 9 2 3" xfId="13102"/>
    <cellStyle name="Normal 36 9 2 4" xfId="13103"/>
    <cellStyle name="Normal 36 9 3" xfId="13104"/>
    <cellStyle name="Normal 36 9 3 2" xfId="13105"/>
    <cellStyle name="Normal 36 9 3 2 2" xfId="13106"/>
    <cellStyle name="Normal 36 9 3 3" xfId="13107"/>
    <cellStyle name="Normal 36 9 3 3 2" xfId="13108"/>
    <cellStyle name="Normal 36 9 3 4" xfId="13109"/>
    <cellStyle name="Normal 36 9 4" xfId="13110"/>
    <cellStyle name="Normal 36 9 4 2" xfId="13111"/>
    <cellStyle name="Normal 36 9 5" xfId="13112"/>
    <cellStyle name="Normal 36 9 6" xfId="13113"/>
    <cellStyle name="Normal 36 9 6 2" xfId="13114"/>
    <cellStyle name="Normal 36 9 7" xfId="13115"/>
    <cellStyle name="Normal 37" xfId="825"/>
    <cellStyle name="Normal 37 10" xfId="826"/>
    <cellStyle name="Normal 37 10 2" xfId="1894"/>
    <cellStyle name="Normal 37 10 2 2" xfId="13116"/>
    <cellStyle name="Normal 37 10 2 2 2" xfId="13117"/>
    <cellStyle name="Normal 37 10 2 3" xfId="13118"/>
    <cellStyle name="Normal 37 10 2 4" xfId="13119"/>
    <cellStyle name="Normal 37 10 3" xfId="13120"/>
    <cellStyle name="Normal 37 10 3 2" xfId="13121"/>
    <cellStyle name="Normal 37 10 3 2 2" xfId="13122"/>
    <cellStyle name="Normal 37 10 3 3" xfId="13123"/>
    <cellStyle name="Normal 37 10 3 3 2" xfId="13124"/>
    <cellStyle name="Normal 37 10 3 4" xfId="13125"/>
    <cellStyle name="Normal 37 10 4" xfId="13126"/>
    <cellStyle name="Normal 37 10 4 2" xfId="13127"/>
    <cellStyle name="Normal 37 10 5" xfId="13128"/>
    <cellStyle name="Normal 37 10 6" xfId="13129"/>
    <cellStyle name="Normal 37 10 6 2" xfId="13130"/>
    <cellStyle name="Normal 37 10 7" xfId="13131"/>
    <cellStyle name="Normal 37 11" xfId="827"/>
    <cellStyle name="Normal 37 11 2" xfId="1895"/>
    <cellStyle name="Normal 37 11 2 2" xfId="13132"/>
    <cellStyle name="Normal 37 11 2 2 2" xfId="13133"/>
    <cellStyle name="Normal 37 11 2 3" xfId="13134"/>
    <cellStyle name="Normal 37 11 2 4" xfId="13135"/>
    <cellStyle name="Normal 37 11 3" xfId="13136"/>
    <cellStyle name="Normal 37 11 3 2" xfId="13137"/>
    <cellStyle name="Normal 37 11 3 2 2" xfId="13138"/>
    <cellStyle name="Normal 37 11 3 3" xfId="13139"/>
    <cellStyle name="Normal 37 11 3 3 2" xfId="13140"/>
    <cellStyle name="Normal 37 11 3 4" xfId="13141"/>
    <cellStyle name="Normal 37 11 4" xfId="13142"/>
    <cellStyle name="Normal 37 11 4 2" xfId="13143"/>
    <cellStyle name="Normal 37 11 5" xfId="13144"/>
    <cellStyle name="Normal 37 11 6" xfId="13145"/>
    <cellStyle name="Normal 37 11 6 2" xfId="13146"/>
    <cellStyle name="Normal 37 11 7" xfId="13147"/>
    <cellStyle name="Normal 37 12" xfId="828"/>
    <cellStyle name="Normal 37 12 2" xfId="1896"/>
    <cellStyle name="Normal 37 12 2 2" xfId="13148"/>
    <cellStyle name="Normal 37 12 2 2 2" xfId="13149"/>
    <cellStyle name="Normal 37 12 2 3" xfId="13150"/>
    <cellStyle name="Normal 37 12 2 4" xfId="13151"/>
    <cellStyle name="Normal 37 12 3" xfId="13152"/>
    <cellStyle name="Normal 37 12 3 2" xfId="13153"/>
    <cellStyle name="Normal 37 12 3 2 2" xfId="13154"/>
    <cellStyle name="Normal 37 12 3 3" xfId="13155"/>
    <cellStyle name="Normal 37 12 3 3 2" xfId="13156"/>
    <cellStyle name="Normal 37 12 3 4" xfId="13157"/>
    <cellStyle name="Normal 37 12 4" xfId="13158"/>
    <cellStyle name="Normal 37 12 4 2" xfId="13159"/>
    <cellStyle name="Normal 37 12 5" xfId="13160"/>
    <cellStyle name="Normal 37 12 6" xfId="13161"/>
    <cellStyle name="Normal 37 12 6 2" xfId="13162"/>
    <cellStyle name="Normal 37 12 7" xfId="13163"/>
    <cellStyle name="Normal 37 13" xfId="829"/>
    <cellStyle name="Normal 37 13 2" xfId="1897"/>
    <cellStyle name="Normal 37 13 2 2" xfId="13164"/>
    <cellStyle name="Normal 37 13 2 2 2" xfId="13165"/>
    <cellStyle name="Normal 37 13 2 3" xfId="13166"/>
    <cellStyle name="Normal 37 13 2 4" xfId="13167"/>
    <cellStyle name="Normal 37 13 3" xfId="13168"/>
    <cellStyle name="Normal 37 13 3 2" xfId="13169"/>
    <cellStyle name="Normal 37 13 3 2 2" xfId="13170"/>
    <cellStyle name="Normal 37 13 3 3" xfId="13171"/>
    <cellStyle name="Normal 37 13 3 3 2" xfId="13172"/>
    <cellStyle name="Normal 37 13 3 4" xfId="13173"/>
    <cellStyle name="Normal 37 13 4" xfId="13174"/>
    <cellStyle name="Normal 37 13 4 2" xfId="13175"/>
    <cellStyle name="Normal 37 13 5" xfId="13176"/>
    <cellStyle name="Normal 37 13 6" xfId="13177"/>
    <cellStyle name="Normal 37 13 6 2" xfId="13178"/>
    <cellStyle name="Normal 37 13 7" xfId="13179"/>
    <cellStyle name="Normal 37 14" xfId="830"/>
    <cellStyle name="Normal 37 14 2" xfId="1898"/>
    <cellStyle name="Normal 37 14 2 2" xfId="13180"/>
    <cellStyle name="Normal 37 14 2 2 2" xfId="13181"/>
    <cellStyle name="Normal 37 14 2 3" xfId="13182"/>
    <cellStyle name="Normal 37 14 2 4" xfId="13183"/>
    <cellStyle name="Normal 37 14 3" xfId="13184"/>
    <cellStyle name="Normal 37 14 3 2" xfId="13185"/>
    <cellStyle name="Normal 37 14 3 2 2" xfId="13186"/>
    <cellStyle name="Normal 37 14 3 3" xfId="13187"/>
    <cellStyle name="Normal 37 14 3 3 2" xfId="13188"/>
    <cellStyle name="Normal 37 14 3 4" xfId="13189"/>
    <cellStyle name="Normal 37 14 4" xfId="13190"/>
    <cellStyle name="Normal 37 14 4 2" xfId="13191"/>
    <cellStyle name="Normal 37 14 5" xfId="13192"/>
    <cellStyle name="Normal 37 14 6" xfId="13193"/>
    <cellStyle name="Normal 37 14 6 2" xfId="13194"/>
    <cellStyle name="Normal 37 14 7" xfId="13195"/>
    <cellStyle name="Normal 37 15" xfId="831"/>
    <cellStyle name="Normal 37 15 2" xfId="1899"/>
    <cellStyle name="Normal 37 15 2 2" xfId="13196"/>
    <cellStyle name="Normal 37 15 2 2 2" xfId="13197"/>
    <cellStyle name="Normal 37 15 2 3" xfId="13198"/>
    <cellStyle name="Normal 37 15 2 4" xfId="13199"/>
    <cellStyle name="Normal 37 15 3" xfId="13200"/>
    <cellStyle name="Normal 37 15 3 2" xfId="13201"/>
    <cellStyle name="Normal 37 15 3 2 2" xfId="13202"/>
    <cellStyle name="Normal 37 15 3 3" xfId="13203"/>
    <cellStyle name="Normal 37 15 3 3 2" xfId="13204"/>
    <cellStyle name="Normal 37 15 3 4" xfId="13205"/>
    <cellStyle name="Normal 37 15 4" xfId="13206"/>
    <cellStyle name="Normal 37 15 4 2" xfId="13207"/>
    <cellStyle name="Normal 37 15 5" xfId="13208"/>
    <cellStyle name="Normal 37 15 6" xfId="13209"/>
    <cellStyle name="Normal 37 15 6 2" xfId="13210"/>
    <cellStyle name="Normal 37 15 7" xfId="13211"/>
    <cellStyle name="Normal 37 16" xfId="832"/>
    <cellStyle name="Normal 37 16 2" xfId="1900"/>
    <cellStyle name="Normal 37 16 2 2" xfId="13212"/>
    <cellStyle name="Normal 37 16 2 2 2" xfId="13213"/>
    <cellStyle name="Normal 37 16 2 3" xfId="13214"/>
    <cellStyle name="Normal 37 16 2 4" xfId="13215"/>
    <cellStyle name="Normal 37 16 3" xfId="13216"/>
    <cellStyle name="Normal 37 16 3 2" xfId="13217"/>
    <cellStyle name="Normal 37 16 3 2 2" xfId="13218"/>
    <cellStyle name="Normal 37 16 3 3" xfId="13219"/>
    <cellStyle name="Normal 37 16 3 3 2" xfId="13220"/>
    <cellStyle name="Normal 37 16 3 4" xfId="13221"/>
    <cellStyle name="Normal 37 16 4" xfId="13222"/>
    <cellStyle name="Normal 37 16 4 2" xfId="13223"/>
    <cellStyle name="Normal 37 16 5" xfId="13224"/>
    <cellStyle name="Normal 37 16 6" xfId="13225"/>
    <cellStyle name="Normal 37 16 6 2" xfId="13226"/>
    <cellStyle name="Normal 37 16 7" xfId="13227"/>
    <cellStyle name="Normal 37 17" xfId="833"/>
    <cellStyle name="Normal 37 17 2" xfId="1901"/>
    <cellStyle name="Normal 37 17 2 2" xfId="13228"/>
    <cellStyle name="Normal 37 17 2 2 2" xfId="13229"/>
    <cellStyle name="Normal 37 17 2 3" xfId="13230"/>
    <cellStyle name="Normal 37 17 2 4" xfId="13231"/>
    <cellStyle name="Normal 37 17 3" xfId="13232"/>
    <cellStyle name="Normal 37 17 3 2" xfId="13233"/>
    <cellStyle name="Normal 37 17 3 2 2" xfId="13234"/>
    <cellStyle name="Normal 37 17 3 3" xfId="13235"/>
    <cellStyle name="Normal 37 17 3 3 2" xfId="13236"/>
    <cellStyle name="Normal 37 17 3 4" xfId="13237"/>
    <cellStyle name="Normal 37 17 4" xfId="13238"/>
    <cellStyle name="Normal 37 17 4 2" xfId="13239"/>
    <cellStyle name="Normal 37 17 5" xfId="13240"/>
    <cellStyle name="Normal 37 17 6" xfId="13241"/>
    <cellStyle name="Normal 37 17 6 2" xfId="13242"/>
    <cellStyle name="Normal 37 17 7" xfId="13243"/>
    <cellStyle name="Normal 37 18" xfId="834"/>
    <cellStyle name="Normal 37 18 2" xfId="1902"/>
    <cellStyle name="Normal 37 18 2 2" xfId="13244"/>
    <cellStyle name="Normal 37 18 2 2 2" xfId="13245"/>
    <cellStyle name="Normal 37 18 2 3" xfId="13246"/>
    <cellStyle name="Normal 37 18 2 4" xfId="13247"/>
    <cellStyle name="Normal 37 18 3" xfId="13248"/>
    <cellStyle name="Normal 37 18 3 2" xfId="13249"/>
    <cellStyle name="Normal 37 18 3 2 2" xfId="13250"/>
    <cellStyle name="Normal 37 18 3 3" xfId="13251"/>
    <cellStyle name="Normal 37 18 3 3 2" xfId="13252"/>
    <cellStyle name="Normal 37 18 3 4" xfId="13253"/>
    <cellStyle name="Normal 37 18 4" xfId="13254"/>
    <cellStyle name="Normal 37 18 4 2" xfId="13255"/>
    <cellStyle name="Normal 37 18 5" xfId="13256"/>
    <cellStyle name="Normal 37 18 6" xfId="13257"/>
    <cellStyle name="Normal 37 18 6 2" xfId="13258"/>
    <cellStyle name="Normal 37 18 7" xfId="13259"/>
    <cellStyle name="Normal 37 19" xfId="835"/>
    <cellStyle name="Normal 37 19 2" xfId="1903"/>
    <cellStyle name="Normal 37 19 2 2" xfId="13260"/>
    <cellStyle name="Normal 37 19 2 2 2" xfId="13261"/>
    <cellStyle name="Normal 37 19 2 3" xfId="13262"/>
    <cellStyle name="Normal 37 19 2 4" xfId="13263"/>
    <cellStyle name="Normal 37 19 3" xfId="13264"/>
    <cellStyle name="Normal 37 19 3 2" xfId="13265"/>
    <cellStyle name="Normal 37 19 3 2 2" xfId="13266"/>
    <cellStyle name="Normal 37 19 3 3" xfId="13267"/>
    <cellStyle name="Normal 37 19 3 3 2" xfId="13268"/>
    <cellStyle name="Normal 37 19 3 4" xfId="13269"/>
    <cellStyle name="Normal 37 19 4" xfId="13270"/>
    <cellStyle name="Normal 37 19 4 2" xfId="13271"/>
    <cellStyle name="Normal 37 19 5" xfId="13272"/>
    <cellStyle name="Normal 37 19 6" xfId="13273"/>
    <cellStyle name="Normal 37 19 6 2" xfId="13274"/>
    <cellStyle name="Normal 37 19 7" xfId="13275"/>
    <cellStyle name="Normal 37 2" xfId="836"/>
    <cellStyle name="Normal 37 2 2" xfId="1904"/>
    <cellStyle name="Normal 37 2 2 2" xfId="13276"/>
    <cellStyle name="Normal 37 2 2 2 2" xfId="13277"/>
    <cellStyle name="Normal 37 2 2 3" xfId="13278"/>
    <cellStyle name="Normal 37 2 2 4" xfId="13279"/>
    <cellStyle name="Normal 37 2 3" xfId="13280"/>
    <cellStyle name="Normal 37 2 3 2" xfId="13281"/>
    <cellStyle name="Normal 37 2 3 2 2" xfId="13282"/>
    <cellStyle name="Normal 37 2 3 3" xfId="13283"/>
    <cellStyle name="Normal 37 2 3 3 2" xfId="13284"/>
    <cellStyle name="Normal 37 2 3 4" xfId="13285"/>
    <cellStyle name="Normal 37 2 4" xfId="13286"/>
    <cellStyle name="Normal 37 2 4 2" xfId="13287"/>
    <cellStyle name="Normal 37 2 5" xfId="13288"/>
    <cellStyle name="Normal 37 2 6" xfId="13289"/>
    <cellStyle name="Normal 37 2 6 2" xfId="13290"/>
    <cellStyle name="Normal 37 2 7" xfId="13291"/>
    <cellStyle name="Normal 37 20" xfId="837"/>
    <cellStyle name="Normal 37 20 2" xfId="1905"/>
    <cellStyle name="Normal 37 20 2 2" xfId="13292"/>
    <cellStyle name="Normal 37 20 2 2 2" xfId="13293"/>
    <cellStyle name="Normal 37 20 2 3" xfId="13294"/>
    <cellStyle name="Normal 37 20 2 4" xfId="13295"/>
    <cellStyle name="Normal 37 20 3" xfId="13296"/>
    <cellStyle name="Normal 37 20 3 2" xfId="13297"/>
    <cellStyle name="Normal 37 20 3 2 2" xfId="13298"/>
    <cellStyle name="Normal 37 20 3 3" xfId="13299"/>
    <cellStyle name="Normal 37 20 3 3 2" xfId="13300"/>
    <cellStyle name="Normal 37 20 3 4" xfId="13301"/>
    <cellStyle name="Normal 37 20 4" xfId="13302"/>
    <cellStyle name="Normal 37 20 4 2" xfId="13303"/>
    <cellStyle name="Normal 37 20 5" xfId="13304"/>
    <cellStyle name="Normal 37 20 6" xfId="13305"/>
    <cellStyle name="Normal 37 20 6 2" xfId="13306"/>
    <cellStyle name="Normal 37 20 7" xfId="13307"/>
    <cellStyle name="Normal 37 21" xfId="838"/>
    <cellStyle name="Normal 37 21 2" xfId="1906"/>
    <cellStyle name="Normal 37 21 2 2" xfId="13308"/>
    <cellStyle name="Normal 37 21 2 2 2" xfId="13309"/>
    <cellStyle name="Normal 37 21 2 3" xfId="13310"/>
    <cellStyle name="Normal 37 21 2 4" xfId="13311"/>
    <cellStyle name="Normal 37 21 3" xfId="13312"/>
    <cellStyle name="Normal 37 21 3 2" xfId="13313"/>
    <cellStyle name="Normal 37 21 3 2 2" xfId="13314"/>
    <cellStyle name="Normal 37 21 3 3" xfId="13315"/>
    <cellStyle name="Normal 37 21 3 3 2" xfId="13316"/>
    <cellStyle name="Normal 37 21 3 4" xfId="13317"/>
    <cellStyle name="Normal 37 21 4" xfId="13318"/>
    <cellStyle name="Normal 37 21 4 2" xfId="13319"/>
    <cellStyle name="Normal 37 21 5" xfId="13320"/>
    <cellStyle name="Normal 37 21 6" xfId="13321"/>
    <cellStyle name="Normal 37 21 6 2" xfId="13322"/>
    <cellStyle name="Normal 37 21 7" xfId="13323"/>
    <cellStyle name="Normal 37 22" xfId="839"/>
    <cellStyle name="Normal 37 22 2" xfId="1907"/>
    <cellStyle name="Normal 37 22 2 2" xfId="13324"/>
    <cellStyle name="Normal 37 22 2 2 2" xfId="13325"/>
    <cellStyle name="Normal 37 22 2 3" xfId="13326"/>
    <cellStyle name="Normal 37 22 2 4" xfId="13327"/>
    <cellStyle name="Normal 37 22 3" xfId="13328"/>
    <cellStyle name="Normal 37 22 3 2" xfId="13329"/>
    <cellStyle name="Normal 37 22 3 2 2" xfId="13330"/>
    <cellStyle name="Normal 37 22 3 3" xfId="13331"/>
    <cellStyle name="Normal 37 22 3 3 2" xfId="13332"/>
    <cellStyle name="Normal 37 22 3 4" xfId="13333"/>
    <cellStyle name="Normal 37 22 4" xfId="13334"/>
    <cellStyle name="Normal 37 22 4 2" xfId="13335"/>
    <cellStyle name="Normal 37 22 5" xfId="13336"/>
    <cellStyle name="Normal 37 22 6" xfId="13337"/>
    <cellStyle name="Normal 37 22 6 2" xfId="13338"/>
    <cellStyle name="Normal 37 22 7" xfId="13339"/>
    <cellStyle name="Normal 37 23" xfId="840"/>
    <cellStyle name="Normal 37 23 2" xfId="1908"/>
    <cellStyle name="Normal 37 23 2 2" xfId="13340"/>
    <cellStyle name="Normal 37 23 2 2 2" xfId="13341"/>
    <cellStyle name="Normal 37 23 2 3" xfId="13342"/>
    <cellStyle name="Normal 37 23 2 4" xfId="13343"/>
    <cellStyle name="Normal 37 23 3" xfId="13344"/>
    <cellStyle name="Normal 37 23 3 2" xfId="13345"/>
    <cellStyle name="Normal 37 23 3 2 2" xfId="13346"/>
    <cellStyle name="Normal 37 23 3 3" xfId="13347"/>
    <cellStyle name="Normal 37 23 3 3 2" xfId="13348"/>
    <cellStyle name="Normal 37 23 3 4" xfId="13349"/>
    <cellStyle name="Normal 37 23 4" xfId="13350"/>
    <cellStyle name="Normal 37 23 4 2" xfId="13351"/>
    <cellStyle name="Normal 37 23 5" xfId="13352"/>
    <cellStyle name="Normal 37 23 6" xfId="13353"/>
    <cellStyle name="Normal 37 23 6 2" xfId="13354"/>
    <cellStyle name="Normal 37 23 7" xfId="13355"/>
    <cellStyle name="Normal 37 24" xfId="841"/>
    <cellStyle name="Normal 37 24 2" xfId="1909"/>
    <cellStyle name="Normal 37 24 2 2" xfId="13356"/>
    <cellStyle name="Normal 37 24 2 2 2" xfId="13357"/>
    <cellStyle name="Normal 37 24 2 3" xfId="13358"/>
    <cellStyle name="Normal 37 24 2 4" xfId="13359"/>
    <cellStyle name="Normal 37 24 3" xfId="13360"/>
    <cellStyle name="Normal 37 24 3 2" xfId="13361"/>
    <cellStyle name="Normal 37 24 3 2 2" xfId="13362"/>
    <cellStyle name="Normal 37 24 3 3" xfId="13363"/>
    <cellStyle name="Normal 37 24 3 3 2" xfId="13364"/>
    <cellStyle name="Normal 37 24 3 4" xfId="13365"/>
    <cellStyle name="Normal 37 24 4" xfId="13366"/>
    <cellStyle name="Normal 37 24 4 2" xfId="13367"/>
    <cellStyle name="Normal 37 24 5" xfId="13368"/>
    <cellStyle name="Normal 37 24 6" xfId="13369"/>
    <cellStyle name="Normal 37 24 6 2" xfId="13370"/>
    <cellStyle name="Normal 37 24 7" xfId="13371"/>
    <cellStyle name="Normal 37 25" xfId="842"/>
    <cellStyle name="Normal 37 25 2" xfId="2333"/>
    <cellStyle name="Normal 37 25 2 2" xfId="13372"/>
    <cellStyle name="Normal 37 25 2 2 2" xfId="13373"/>
    <cellStyle name="Normal 37 25 2 3" xfId="13374"/>
    <cellStyle name="Normal 37 25 2 4" xfId="13375"/>
    <cellStyle name="Normal 37 25 3" xfId="13376"/>
    <cellStyle name="Normal 37 25 3 2" xfId="13377"/>
    <cellStyle name="Normal 37 25 3 2 2" xfId="13378"/>
    <cellStyle name="Normal 37 25 3 3" xfId="13379"/>
    <cellStyle name="Normal 37 25 3 3 2" xfId="13380"/>
    <cellStyle name="Normal 37 25 3 4" xfId="13381"/>
    <cellStyle name="Normal 37 25 4" xfId="13382"/>
    <cellStyle name="Normal 37 25 4 2" xfId="13383"/>
    <cellStyle name="Normal 37 25 5" xfId="13384"/>
    <cellStyle name="Normal 37 25 6" xfId="13385"/>
    <cellStyle name="Normal 37 25 6 2" xfId="13386"/>
    <cellStyle name="Normal 37 25 7" xfId="13387"/>
    <cellStyle name="Normal 37 26" xfId="843"/>
    <cellStyle name="Normal 37 26 2" xfId="2334"/>
    <cellStyle name="Normal 37 26 2 2" xfId="13388"/>
    <cellStyle name="Normal 37 26 2 2 2" xfId="13389"/>
    <cellStyle name="Normal 37 26 2 3" xfId="13390"/>
    <cellStyle name="Normal 37 26 2 4" xfId="13391"/>
    <cellStyle name="Normal 37 26 3" xfId="13392"/>
    <cellStyle name="Normal 37 26 3 2" xfId="13393"/>
    <cellStyle name="Normal 37 26 3 2 2" xfId="13394"/>
    <cellStyle name="Normal 37 26 3 3" xfId="13395"/>
    <cellStyle name="Normal 37 26 3 3 2" xfId="13396"/>
    <cellStyle name="Normal 37 26 3 4" xfId="13397"/>
    <cellStyle name="Normal 37 26 4" xfId="13398"/>
    <cellStyle name="Normal 37 26 4 2" xfId="13399"/>
    <cellStyle name="Normal 37 26 5" xfId="13400"/>
    <cellStyle name="Normal 37 26 6" xfId="13401"/>
    <cellStyle name="Normal 37 26 6 2" xfId="13402"/>
    <cellStyle name="Normal 37 26 7" xfId="13403"/>
    <cellStyle name="Normal 37 27" xfId="844"/>
    <cellStyle name="Normal 37 27 2" xfId="2335"/>
    <cellStyle name="Normal 37 27 2 2" xfId="13404"/>
    <cellStyle name="Normal 37 27 2 2 2" xfId="13405"/>
    <cellStyle name="Normal 37 27 2 3" xfId="13406"/>
    <cellStyle name="Normal 37 27 2 4" xfId="13407"/>
    <cellStyle name="Normal 37 27 3" xfId="13408"/>
    <cellStyle name="Normal 37 27 3 2" xfId="13409"/>
    <cellStyle name="Normal 37 27 3 2 2" xfId="13410"/>
    <cellStyle name="Normal 37 27 3 3" xfId="13411"/>
    <cellStyle name="Normal 37 27 3 3 2" xfId="13412"/>
    <cellStyle name="Normal 37 27 3 4" xfId="13413"/>
    <cellStyle name="Normal 37 27 4" xfId="13414"/>
    <cellStyle name="Normal 37 27 4 2" xfId="13415"/>
    <cellStyle name="Normal 37 27 5" xfId="13416"/>
    <cellStyle name="Normal 37 27 6" xfId="13417"/>
    <cellStyle name="Normal 37 27 6 2" xfId="13418"/>
    <cellStyle name="Normal 37 27 7" xfId="13419"/>
    <cellStyle name="Normal 37 28" xfId="845"/>
    <cellStyle name="Normal 37 28 2" xfId="2336"/>
    <cellStyle name="Normal 37 28 2 2" xfId="13420"/>
    <cellStyle name="Normal 37 28 2 2 2" xfId="13421"/>
    <cellStyle name="Normal 37 28 2 3" xfId="13422"/>
    <cellStyle name="Normal 37 28 2 4" xfId="13423"/>
    <cellStyle name="Normal 37 28 3" xfId="13424"/>
    <cellStyle name="Normal 37 28 3 2" xfId="13425"/>
    <cellStyle name="Normal 37 28 3 2 2" xfId="13426"/>
    <cellStyle name="Normal 37 28 3 3" xfId="13427"/>
    <cellStyle name="Normal 37 28 3 3 2" xfId="13428"/>
    <cellStyle name="Normal 37 28 3 4" xfId="13429"/>
    <cellStyle name="Normal 37 28 4" xfId="13430"/>
    <cellStyle name="Normal 37 28 4 2" xfId="13431"/>
    <cellStyle name="Normal 37 28 5" xfId="13432"/>
    <cellStyle name="Normal 37 28 6" xfId="13433"/>
    <cellStyle name="Normal 37 28 6 2" xfId="13434"/>
    <cellStyle name="Normal 37 28 7" xfId="13435"/>
    <cellStyle name="Normal 37 29" xfId="846"/>
    <cellStyle name="Normal 37 29 2" xfId="2337"/>
    <cellStyle name="Normal 37 29 2 2" xfId="13436"/>
    <cellStyle name="Normal 37 29 2 2 2" xfId="13437"/>
    <cellStyle name="Normal 37 29 2 3" xfId="13438"/>
    <cellStyle name="Normal 37 29 2 4" xfId="13439"/>
    <cellStyle name="Normal 37 29 3" xfId="13440"/>
    <cellStyle name="Normal 37 29 3 2" xfId="13441"/>
    <cellStyle name="Normal 37 29 3 2 2" xfId="13442"/>
    <cellStyle name="Normal 37 29 3 3" xfId="13443"/>
    <cellStyle name="Normal 37 29 3 3 2" xfId="13444"/>
    <cellStyle name="Normal 37 29 3 4" xfId="13445"/>
    <cellStyle name="Normal 37 29 4" xfId="13446"/>
    <cellStyle name="Normal 37 29 4 2" xfId="13447"/>
    <cellStyle name="Normal 37 29 5" xfId="13448"/>
    <cellStyle name="Normal 37 29 6" xfId="13449"/>
    <cellStyle name="Normal 37 29 6 2" xfId="13450"/>
    <cellStyle name="Normal 37 29 7" xfId="13451"/>
    <cellStyle name="Normal 37 3" xfId="847"/>
    <cellStyle name="Normal 37 3 2" xfId="1910"/>
    <cellStyle name="Normal 37 3 2 2" xfId="13452"/>
    <cellStyle name="Normal 37 3 2 2 2" xfId="13453"/>
    <cellStyle name="Normal 37 3 2 3" xfId="13454"/>
    <cellStyle name="Normal 37 3 2 4" xfId="13455"/>
    <cellStyle name="Normal 37 3 3" xfId="13456"/>
    <cellStyle name="Normal 37 3 3 2" xfId="13457"/>
    <cellStyle name="Normal 37 3 3 2 2" xfId="13458"/>
    <cellStyle name="Normal 37 3 3 3" xfId="13459"/>
    <cellStyle name="Normal 37 3 3 3 2" xfId="13460"/>
    <cellStyle name="Normal 37 3 3 4" xfId="13461"/>
    <cellStyle name="Normal 37 3 4" xfId="13462"/>
    <cellStyle name="Normal 37 3 4 2" xfId="13463"/>
    <cellStyle name="Normal 37 3 5" xfId="13464"/>
    <cellStyle name="Normal 37 3 6" xfId="13465"/>
    <cellStyle name="Normal 37 3 6 2" xfId="13466"/>
    <cellStyle name="Normal 37 3 7" xfId="13467"/>
    <cellStyle name="Normal 37 30" xfId="848"/>
    <cellStyle name="Normal 37 30 2" xfId="2338"/>
    <cellStyle name="Normal 37 30 2 2" xfId="13468"/>
    <cellStyle name="Normal 37 30 2 2 2" xfId="13469"/>
    <cellStyle name="Normal 37 30 2 3" xfId="13470"/>
    <cellStyle name="Normal 37 30 2 4" xfId="13471"/>
    <cellStyle name="Normal 37 30 3" xfId="13472"/>
    <cellStyle name="Normal 37 30 3 2" xfId="13473"/>
    <cellStyle name="Normal 37 30 3 2 2" xfId="13474"/>
    <cellStyle name="Normal 37 30 3 3" xfId="13475"/>
    <cellStyle name="Normal 37 30 3 3 2" xfId="13476"/>
    <cellStyle name="Normal 37 30 3 4" xfId="13477"/>
    <cellStyle name="Normal 37 30 4" xfId="13478"/>
    <cellStyle name="Normal 37 30 4 2" xfId="13479"/>
    <cellStyle name="Normal 37 30 5" xfId="13480"/>
    <cellStyle name="Normal 37 30 6" xfId="13481"/>
    <cellStyle name="Normal 37 30 6 2" xfId="13482"/>
    <cellStyle name="Normal 37 30 7" xfId="13483"/>
    <cellStyle name="Normal 37 31" xfId="849"/>
    <cellStyle name="Normal 37 31 2" xfId="2339"/>
    <cellStyle name="Normal 37 31 2 2" xfId="13484"/>
    <cellStyle name="Normal 37 31 2 2 2" xfId="13485"/>
    <cellStyle name="Normal 37 31 2 3" xfId="13486"/>
    <cellStyle name="Normal 37 31 2 4" xfId="13487"/>
    <cellStyle name="Normal 37 31 3" xfId="13488"/>
    <cellStyle name="Normal 37 31 3 2" xfId="13489"/>
    <cellStyle name="Normal 37 31 3 2 2" xfId="13490"/>
    <cellStyle name="Normal 37 31 3 3" xfId="13491"/>
    <cellStyle name="Normal 37 31 3 3 2" xfId="13492"/>
    <cellStyle name="Normal 37 31 3 4" xfId="13493"/>
    <cellStyle name="Normal 37 31 4" xfId="13494"/>
    <cellStyle name="Normal 37 31 4 2" xfId="13495"/>
    <cellStyle name="Normal 37 31 5" xfId="13496"/>
    <cellStyle name="Normal 37 31 6" xfId="13497"/>
    <cellStyle name="Normal 37 31 6 2" xfId="13498"/>
    <cellStyle name="Normal 37 31 7" xfId="13499"/>
    <cellStyle name="Normal 37 32" xfId="850"/>
    <cellStyle name="Normal 37 32 2" xfId="2340"/>
    <cellStyle name="Normal 37 32 2 2" xfId="13500"/>
    <cellStyle name="Normal 37 32 2 2 2" xfId="13501"/>
    <cellStyle name="Normal 37 32 2 3" xfId="13502"/>
    <cellStyle name="Normal 37 32 2 4" xfId="13503"/>
    <cellStyle name="Normal 37 32 3" xfId="13504"/>
    <cellStyle name="Normal 37 32 3 2" xfId="13505"/>
    <cellStyle name="Normal 37 32 3 2 2" xfId="13506"/>
    <cellStyle name="Normal 37 32 3 3" xfId="13507"/>
    <cellStyle name="Normal 37 32 3 3 2" xfId="13508"/>
    <cellStyle name="Normal 37 32 3 4" xfId="13509"/>
    <cellStyle name="Normal 37 32 4" xfId="13510"/>
    <cellStyle name="Normal 37 32 4 2" xfId="13511"/>
    <cellStyle name="Normal 37 32 5" xfId="13512"/>
    <cellStyle name="Normal 37 32 6" xfId="13513"/>
    <cellStyle name="Normal 37 32 6 2" xfId="13514"/>
    <cellStyle name="Normal 37 32 7" xfId="13515"/>
    <cellStyle name="Normal 37 33" xfId="851"/>
    <cellStyle name="Normal 37 33 2" xfId="2341"/>
    <cellStyle name="Normal 37 33 2 2" xfId="13516"/>
    <cellStyle name="Normal 37 33 2 2 2" xfId="13517"/>
    <cellStyle name="Normal 37 33 2 3" xfId="13518"/>
    <cellStyle name="Normal 37 33 2 4" xfId="13519"/>
    <cellStyle name="Normal 37 33 3" xfId="13520"/>
    <cellStyle name="Normal 37 33 3 2" xfId="13521"/>
    <cellStyle name="Normal 37 33 3 2 2" xfId="13522"/>
    <cellStyle name="Normal 37 33 3 3" xfId="13523"/>
    <cellStyle name="Normal 37 33 3 3 2" xfId="13524"/>
    <cellStyle name="Normal 37 33 3 4" xfId="13525"/>
    <cellStyle name="Normal 37 33 4" xfId="13526"/>
    <cellStyle name="Normal 37 33 4 2" xfId="13527"/>
    <cellStyle name="Normal 37 33 5" xfId="13528"/>
    <cellStyle name="Normal 37 33 6" xfId="13529"/>
    <cellStyle name="Normal 37 33 6 2" xfId="13530"/>
    <cellStyle name="Normal 37 33 7" xfId="13531"/>
    <cellStyle name="Normal 37 34" xfId="852"/>
    <cellStyle name="Normal 37 34 2" xfId="2342"/>
    <cellStyle name="Normal 37 34 2 2" xfId="13532"/>
    <cellStyle name="Normal 37 34 2 2 2" xfId="13533"/>
    <cellStyle name="Normal 37 34 2 3" xfId="13534"/>
    <cellStyle name="Normal 37 34 2 4" xfId="13535"/>
    <cellStyle name="Normal 37 34 3" xfId="13536"/>
    <cellStyle name="Normal 37 34 3 2" xfId="13537"/>
    <cellStyle name="Normal 37 34 3 2 2" xfId="13538"/>
    <cellStyle name="Normal 37 34 3 3" xfId="13539"/>
    <cellStyle name="Normal 37 34 3 3 2" xfId="13540"/>
    <cellStyle name="Normal 37 34 3 4" xfId="13541"/>
    <cellStyle name="Normal 37 34 4" xfId="13542"/>
    <cellStyle name="Normal 37 34 4 2" xfId="13543"/>
    <cellStyle name="Normal 37 34 5" xfId="13544"/>
    <cellStyle name="Normal 37 34 6" xfId="13545"/>
    <cellStyle name="Normal 37 34 6 2" xfId="13546"/>
    <cellStyle name="Normal 37 34 7" xfId="13547"/>
    <cellStyle name="Normal 37 35" xfId="1893"/>
    <cellStyle name="Normal 37 35 2" xfId="13548"/>
    <cellStyle name="Normal 37 35 2 2" xfId="13549"/>
    <cellStyle name="Normal 37 35 3" xfId="13550"/>
    <cellStyle name="Normal 37 35 4" xfId="13551"/>
    <cellStyle name="Normal 37 36" xfId="13552"/>
    <cellStyle name="Normal 37 36 2" xfId="13553"/>
    <cellStyle name="Normal 37 36 2 2" xfId="13554"/>
    <cellStyle name="Normal 37 36 3" xfId="13555"/>
    <cellStyle name="Normal 37 36 3 2" xfId="13556"/>
    <cellStyle name="Normal 37 36 4" xfId="13557"/>
    <cellStyle name="Normal 37 37" xfId="13558"/>
    <cellStyle name="Normal 37 37 2" xfId="13559"/>
    <cellStyle name="Normal 37 38" xfId="13560"/>
    <cellStyle name="Normal 37 39" xfId="13561"/>
    <cellStyle name="Normal 37 39 2" xfId="13562"/>
    <cellStyle name="Normal 37 4" xfId="853"/>
    <cellStyle name="Normal 37 4 2" xfId="1911"/>
    <cellStyle name="Normal 37 4 2 2" xfId="13563"/>
    <cellStyle name="Normal 37 4 2 2 2" xfId="13564"/>
    <cellStyle name="Normal 37 4 2 3" xfId="13565"/>
    <cellStyle name="Normal 37 4 2 4" xfId="13566"/>
    <cellStyle name="Normal 37 4 3" xfId="13567"/>
    <cellStyle name="Normal 37 4 3 2" xfId="13568"/>
    <cellStyle name="Normal 37 4 3 2 2" xfId="13569"/>
    <cellStyle name="Normal 37 4 3 3" xfId="13570"/>
    <cellStyle name="Normal 37 4 3 3 2" xfId="13571"/>
    <cellStyle name="Normal 37 4 3 4" xfId="13572"/>
    <cellStyle name="Normal 37 4 4" xfId="13573"/>
    <cellStyle name="Normal 37 4 4 2" xfId="13574"/>
    <cellStyle name="Normal 37 4 5" xfId="13575"/>
    <cellStyle name="Normal 37 4 6" xfId="13576"/>
    <cellStyle name="Normal 37 4 6 2" xfId="13577"/>
    <cellStyle name="Normal 37 4 7" xfId="13578"/>
    <cellStyle name="Normal 37 40" xfId="13579"/>
    <cellStyle name="Normal 37 5" xfId="854"/>
    <cellStyle name="Normal 37 5 2" xfId="1912"/>
    <cellStyle name="Normal 37 5 2 2" xfId="13580"/>
    <cellStyle name="Normal 37 5 2 2 2" xfId="13581"/>
    <cellStyle name="Normal 37 5 2 3" xfId="13582"/>
    <cellStyle name="Normal 37 5 2 4" xfId="13583"/>
    <cellStyle name="Normal 37 5 3" xfId="13584"/>
    <cellStyle name="Normal 37 5 3 2" xfId="13585"/>
    <cellStyle name="Normal 37 5 3 2 2" xfId="13586"/>
    <cellStyle name="Normal 37 5 3 3" xfId="13587"/>
    <cellStyle name="Normal 37 5 3 3 2" xfId="13588"/>
    <cellStyle name="Normal 37 5 3 4" xfId="13589"/>
    <cellStyle name="Normal 37 5 4" xfId="13590"/>
    <cellStyle name="Normal 37 5 4 2" xfId="13591"/>
    <cellStyle name="Normal 37 5 5" xfId="13592"/>
    <cellStyle name="Normal 37 5 6" xfId="13593"/>
    <cellStyle name="Normal 37 5 6 2" xfId="13594"/>
    <cellStyle name="Normal 37 5 7" xfId="13595"/>
    <cellStyle name="Normal 37 6" xfId="855"/>
    <cellStyle name="Normal 37 6 2" xfId="1913"/>
    <cellStyle name="Normal 37 6 2 2" xfId="13596"/>
    <cellStyle name="Normal 37 6 2 2 2" xfId="13597"/>
    <cellStyle name="Normal 37 6 2 3" xfId="13598"/>
    <cellStyle name="Normal 37 6 2 4" xfId="13599"/>
    <cellStyle name="Normal 37 6 3" xfId="13600"/>
    <cellStyle name="Normal 37 6 3 2" xfId="13601"/>
    <cellStyle name="Normal 37 6 3 2 2" xfId="13602"/>
    <cellStyle name="Normal 37 6 3 3" xfId="13603"/>
    <cellStyle name="Normal 37 6 3 3 2" xfId="13604"/>
    <cellStyle name="Normal 37 6 3 4" xfId="13605"/>
    <cellStyle name="Normal 37 6 4" xfId="13606"/>
    <cellStyle name="Normal 37 6 4 2" xfId="13607"/>
    <cellStyle name="Normal 37 6 5" xfId="13608"/>
    <cellStyle name="Normal 37 6 6" xfId="13609"/>
    <cellStyle name="Normal 37 6 6 2" xfId="13610"/>
    <cellStyle name="Normal 37 6 7" xfId="13611"/>
    <cellStyle name="Normal 37 7" xfId="856"/>
    <cellStyle name="Normal 37 7 2" xfId="1914"/>
    <cellStyle name="Normal 37 7 2 2" xfId="13612"/>
    <cellStyle name="Normal 37 7 2 2 2" xfId="13613"/>
    <cellStyle name="Normal 37 7 2 3" xfId="13614"/>
    <cellStyle name="Normal 37 7 2 4" xfId="13615"/>
    <cellStyle name="Normal 37 7 3" xfId="13616"/>
    <cellStyle name="Normal 37 7 3 2" xfId="13617"/>
    <cellStyle name="Normal 37 7 3 2 2" xfId="13618"/>
    <cellStyle name="Normal 37 7 3 3" xfId="13619"/>
    <cellStyle name="Normal 37 7 3 3 2" xfId="13620"/>
    <cellStyle name="Normal 37 7 3 4" xfId="13621"/>
    <cellStyle name="Normal 37 7 4" xfId="13622"/>
    <cellStyle name="Normal 37 7 4 2" xfId="13623"/>
    <cellStyle name="Normal 37 7 5" xfId="13624"/>
    <cellStyle name="Normal 37 7 6" xfId="13625"/>
    <cellStyle name="Normal 37 7 6 2" xfId="13626"/>
    <cellStyle name="Normal 37 7 7" xfId="13627"/>
    <cellStyle name="Normal 37 8" xfId="857"/>
    <cellStyle name="Normal 37 8 2" xfId="1915"/>
    <cellStyle name="Normal 37 8 2 2" xfId="13628"/>
    <cellStyle name="Normal 37 8 2 2 2" xfId="13629"/>
    <cellStyle name="Normal 37 8 2 3" xfId="13630"/>
    <cellStyle name="Normal 37 8 2 4" xfId="13631"/>
    <cellStyle name="Normal 37 8 3" xfId="13632"/>
    <cellStyle name="Normal 37 8 3 2" xfId="13633"/>
    <cellStyle name="Normal 37 8 3 2 2" xfId="13634"/>
    <cellStyle name="Normal 37 8 3 3" xfId="13635"/>
    <cellStyle name="Normal 37 8 3 3 2" xfId="13636"/>
    <cellStyle name="Normal 37 8 3 4" xfId="13637"/>
    <cellStyle name="Normal 37 8 4" xfId="13638"/>
    <cellStyle name="Normal 37 8 4 2" xfId="13639"/>
    <cellStyle name="Normal 37 8 5" xfId="13640"/>
    <cellStyle name="Normal 37 8 6" xfId="13641"/>
    <cellStyle name="Normal 37 8 6 2" xfId="13642"/>
    <cellStyle name="Normal 37 8 7" xfId="13643"/>
    <cellStyle name="Normal 37 9" xfId="858"/>
    <cellStyle name="Normal 37 9 2" xfId="1916"/>
    <cellStyle name="Normal 37 9 2 2" xfId="13644"/>
    <cellStyle name="Normal 37 9 2 2 2" xfId="13645"/>
    <cellStyle name="Normal 37 9 2 3" xfId="13646"/>
    <cellStyle name="Normal 37 9 2 4" xfId="13647"/>
    <cellStyle name="Normal 37 9 3" xfId="13648"/>
    <cellStyle name="Normal 37 9 3 2" xfId="13649"/>
    <cellStyle name="Normal 37 9 3 2 2" xfId="13650"/>
    <cellStyle name="Normal 37 9 3 3" xfId="13651"/>
    <cellStyle name="Normal 37 9 3 3 2" xfId="13652"/>
    <cellStyle name="Normal 37 9 3 4" xfId="13653"/>
    <cellStyle name="Normal 37 9 4" xfId="13654"/>
    <cellStyle name="Normal 37 9 4 2" xfId="13655"/>
    <cellStyle name="Normal 37 9 5" xfId="13656"/>
    <cellStyle name="Normal 37 9 6" xfId="13657"/>
    <cellStyle name="Normal 37 9 6 2" xfId="13658"/>
    <cellStyle name="Normal 37 9 7" xfId="13659"/>
    <cellStyle name="Normal 38" xfId="859"/>
    <cellStyle name="Normal 38 1" xfId="13660"/>
    <cellStyle name="Normal 38 1 2" xfId="13661"/>
    <cellStyle name="Normal 38 10" xfId="13662"/>
    <cellStyle name="Normal 38 10 2" xfId="13663"/>
    <cellStyle name="Normal 38 10 2 2" xfId="23272"/>
    <cellStyle name="Normal 38 10 2 3" xfId="23619"/>
    <cellStyle name="Normal 38 11" xfId="13664"/>
    <cellStyle name="Normal 38 12" xfId="13665"/>
    <cellStyle name="Normal 38 2" xfId="860"/>
    <cellStyle name="Normal 38 2 2" xfId="13666"/>
    <cellStyle name="Normal 38 2 2 2" xfId="13667"/>
    <cellStyle name="Normal 38 2 2 2 2" xfId="13668"/>
    <cellStyle name="Normal 38 2 2 3" xfId="13669"/>
    <cellStyle name="Normal 38 2 2 3 2" xfId="13670"/>
    <cellStyle name="Normal 38 2 2 4" xfId="13671"/>
    <cellStyle name="Normal 38 2 3" xfId="13672"/>
    <cellStyle name="Normal 38 2 3 2" xfId="13673"/>
    <cellStyle name="Normal 38 2 4" xfId="13674"/>
    <cellStyle name="Normal 38 2 4 2" xfId="13675"/>
    <cellStyle name="Normal 38 2 5" xfId="13676"/>
    <cellStyle name="Normal 38 2 5 2" xfId="13677"/>
    <cellStyle name="Normal 38 2 6" xfId="13678"/>
    <cellStyle name="Normal 38 2 7" xfId="13679"/>
    <cellStyle name="Normal 38 3" xfId="13680"/>
    <cellStyle name="Normal 38 3 1" xfId="13681"/>
    <cellStyle name="Normal 38 3 1 2" xfId="13682"/>
    <cellStyle name="Normal 38 3 2" xfId="13683"/>
    <cellStyle name="Normal 38 3 2 2" xfId="13684"/>
    <cellStyle name="Normal 38 3 3" xfId="13685"/>
    <cellStyle name="Normal 38 3 3 2" xfId="13686"/>
    <cellStyle name="Normal 38 3 4" xfId="13687"/>
    <cellStyle name="Normal 38 3 4 2" xfId="13688"/>
    <cellStyle name="Normal 38 3 5" xfId="13689"/>
    <cellStyle name="Normal 38 3 5 2" xfId="13690"/>
    <cellStyle name="Normal 38 3 5 2 2" xfId="23273"/>
    <cellStyle name="Normal 38 3 5 2 3" xfId="23620"/>
    <cellStyle name="Normal 38 3 6" xfId="13691"/>
    <cellStyle name="Normal 38 3 6 2" xfId="13692"/>
    <cellStyle name="Normal 38 3 6 2 2" xfId="23274"/>
    <cellStyle name="Normal 38 3 6 2 3" xfId="23621"/>
    <cellStyle name="Normal 38 3 7" xfId="13693"/>
    <cellStyle name="Normal 38 4" xfId="13694"/>
    <cellStyle name="Normal 38 4 1" xfId="13695"/>
    <cellStyle name="Normal 38 4 1 2" xfId="13696"/>
    <cellStyle name="Normal 38 4 2" xfId="13697"/>
    <cellStyle name="Normal 38 4 2 2" xfId="13698"/>
    <cellStyle name="Normal 38 4 3" xfId="13699"/>
    <cellStyle name="Normal 38 4 3 2" xfId="13700"/>
    <cellStyle name="Normal 38 4 4" xfId="13701"/>
    <cellStyle name="Normal 38 4 4 2" xfId="13702"/>
    <cellStyle name="Normal 38 4 5" xfId="13703"/>
    <cellStyle name="Normal 38 4 5 2" xfId="13704"/>
    <cellStyle name="Normal 38 4 5 2 2" xfId="23275"/>
    <cellStyle name="Normal 38 4 5 2 3" xfId="23622"/>
    <cellStyle name="Normal 38 4 6" xfId="13705"/>
    <cellStyle name="Normal 38 4 6 2" xfId="13706"/>
    <cellStyle name="Normal 38 4 6 2 2" xfId="23276"/>
    <cellStyle name="Normal 38 4 6 2 3" xfId="23623"/>
    <cellStyle name="Normal 38 4 7" xfId="13707"/>
    <cellStyle name="Normal 38 5" xfId="13708"/>
    <cellStyle name="Normal 38 5 2" xfId="13709"/>
    <cellStyle name="Normal 38 6" xfId="13710"/>
    <cellStyle name="Normal 38 6 2" xfId="13711"/>
    <cellStyle name="Normal 38 7" xfId="13712"/>
    <cellStyle name="Normal 38 7 2" xfId="13713"/>
    <cellStyle name="Normal 38 8" xfId="13714"/>
    <cellStyle name="Normal 38 8 2" xfId="13715"/>
    <cellStyle name="Normal 38 9" xfId="13716"/>
    <cellStyle name="Normal 38 9 2" xfId="13717"/>
    <cellStyle name="Normal 38 9 2 2" xfId="23277"/>
    <cellStyle name="Normal 38 9 2 3" xfId="23624"/>
    <cellStyle name="Normal 39" xfId="861"/>
    <cellStyle name="Normal 39 10" xfId="862"/>
    <cellStyle name="Normal 39 10 2" xfId="2343"/>
    <cellStyle name="Normal 39 10 2 2" xfId="13718"/>
    <cellStyle name="Normal 39 10 2 2 2" xfId="13719"/>
    <cellStyle name="Normal 39 10 2 3" xfId="13720"/>
    <cellStyle name="Normal 39 10 2 4" xfId="13721"/>
    <cellStyle name="Normal 39 10 3" xfId="13722"/>
    <cellStyle name="Normal 39 10 3 2" xfId="13723"/>
    <cellStyle name="Normal 39 10 3 2 2" xfId="13724"/>
    <cellStyle name="Normal 39 10 3 3" xfId="13725"/>
    <cellStyle name="Normal 39 10 3 3 2" xfId="13726"/>
    <cellStyle name="Normal 39 10 3 4" xfId="13727"/>
    <cellStyle name="Normal 39 10 4" xfId="13728"/>
    <cellStyle name="Normal 39 10 4 2" xfId="13729"/>
    <cellStyle name="Normal 39 10 5" xfId="13730"/>
    <cellStyle name="Normal 39 10 6" xfId="13731"/>
    <cellStyle name="Normal 39 10 6 2" xfId="13732"/>
    <cellStyle name="Normal 39 10 7" xfId="13733"/>
    <cellStyle name="Normal 39 11" xfId="863"/>
    <cellStyle name="Normal 39 11 2" xfId="2344"/>
    <cellStyle name="Normal 39 11 2 2" xfId="13734"/>
    <cellStyle name="Normal 39 11 2 2 2" xfId="13735"/>
    <cellStyle name="Normal 39 11 2 3" xfId="13736"/>
    <cellStyle name="Normal 39 11 2 4" xfId="13737"/>
    <cellStyle name="Normal 39 11 3" xfId="13738"/>
    <cellStyle name="Normal 39 11 3 2" xfId="13739"/>
    <cellStyle name="Normal 39 11 3 2 2" xfId="13740"/>
    <cellStyle name="Normal 39 11 3 3" xfId="13741"/>
    <cellStyle name="Normal 39 11 3 3 2" xfId="13742"/>
    <cellStyle name="Normal 39 11 3 4" xfId="13743"/>
    <cellStyle name="Normal 39 11 4" xfId="13744"/>
    <cellStyle name="Normal 39 11 4 2" xfId="13745"/>
    <cellStyle name="Normal 39 11 5" xfId="13746"/>
    <cellStyle name="Normal 39 11 6" xfId="13747"/>
    <cellStyle name="Normal 39 11 6 2" xfId="13748"/>
    <cellStyle name="Normal 39 11 7" xfId="13749"/>
    <cellStyle name="Normal 39 12" xfId="864"/>
    <cellStyle name="Normal 39 12 2" xfId="2345"/>
    <cellStyle name="Normal 39 12 2 2" xfId="13750"/>
    <cellStyle name="Normal 39 12 2 2 2" xfId="13751"/>
    <cellStyle name="Normal 39 12 2 3" xfId="13752"/>
    <cellStyle name="Normal 39 12 2 4" xfId="13753"/>
    <cellStyle name="Normal 39 12 3" xfId="13754"/>
    <cellStyle name="Normal 39 12 3 2" xfId="13755"/>
    <cellStyle name="Normal 39 12 3 2 2" xfId="13756"/>
    <cellStyle name="Normal 39 12 3 3" xfId="13757"/>
    <cellStyle name="Normal 39 12 3 3 2" xfId="13758"/>
    <cellStyle name="Normal 39 12 3 4" xfId="13759"/>
    <cellStyle name="Normal 39 12 4" xfId="13760"/>
    <cellStyle name="Normal 39 12 4 2" xfId="13761"/>
    <cellStyle name="Normal 39 12 5" xfId="13762"/>
    <cellStyle name="Normal 39 12 6" xfId="13763"/>
    <cellStyle name="Normal 39 12 6 2" xfId="13764"/>
    <cellStyle name="Normal 39 12 7" xfId="13765"/>
    <cellStyle name="Normal 39 13" xfId="865"/>
    <cellStyle name="Normal 39 13 2" xfId="2346"/>
    <cellStyle name="Normal 39 13 2 2" xfId="13766"/>
    <cellStyle name="Normal 39 13 2 2 2" xfId="13767"/>
    <cellStyle name="Normal 39 13 2 3" xfId="13768"/>
    <cellStyle name="Normal 39 13 2 4" xfId="13769"/>
    <cellStyle name="Normal 39 13 3" xfId="13770"/>
    <cellStyle name="Normal 39 13 3 2" xfId="13771"/>
    <cellStyle name="Normal 39 13 3 2 2" xfId="13772"/>
    <cellStyle name="Normal 39 13 3 3" xfId="13773"/>
    <cellStyle name="Normal 39 13 3 3 2" xfId="13774"/>
    <cellStyle name="Normal 39 13 3 4" xfId="13775"/>
    <cellStyle name="Normal 39 13 4" xfId="13776"/>
    <cellStyle name="Normal 39 13 4 2" xfId="13777"/>
    <cellStyle name="Normal 39 13 5" xfId="13778"/>
    <cellStyle name="Normal 39 13 6" xfId="13779"/>
    <cellStyle name="Normal 39 13 6 2" xfId="13780"/>
    <cellStyle name="Normal 39 13 7" xfId="13781"/>
    <cellStyle name="Normal 39 14" xfId="866"/>
    <cellStyle name="Normal 39 14 2" xfId="2347"/>
    <cellStyle name="Normal 39 14 2 2" xfId="13782"/>
    <cellStyle name="Normal 39 14 2 2 2" xfId="13783"/>
    <cellStyle name="Normal 39 14 2 3" xfId="13784"/>
    <cellStyle name="Normal 39 14 2 4" xfId="13785"/>
    <cellStyle name="Normal 39 14 3" xfId="13786"/>
    <cellStyle name="Normal 39 14 3 2" xfId="13787"/>
    <cellStyle name="Normal 39 14 3 2 2" xfId="13788"/>
    <cellStyle name="Normal 39 14 3 3" xfId="13789"/>
    <cellStyle name="Normal 39 14 3 3 2" xfId="13790"/>
    <cellStyle name="Normal 39 14 3 4" xfId="13791"/>
    <cellStyle name="Normal 39 14 4" xfId="13792"/>
    <cellStyle name="Normal 39 14 4 2" xfId="13793"/>
    <cellStyle name="Normal 39 14 5" xfId="13794"/>
    <cellStyle name="Normal 39 14 6" xfId="13795"/>
    <cellStyle name="Normal 39 14 6 2" xfId="13796"/>
    <cellStyle name="Normal 39 14 7" xfId="13797"/>
    <cellStyle name="Normal 39 15" xfId="867"/>
    <cellStyle name="Normal 39 15 2" xfId="2348"/>
    <cellStyle name="Normal 39 15 2 2" xfId="13798"/>
    <cellStyle name="Normal 39 15 2 2 2" xfId="13799"/>
    <cellStyle name="Normal 39 15 2 3" xfId="13800"/>
    <cellStyle name="Normal 39 15 2 4" xfId="13801"/>
    <cellStyle name="Normal 39 15 3" xfId="13802"/>
    <cellStyle name="Normal 39 15 3 2" xfId="13803"/>
    <cellStyle name="Normal 39 15 3 2 2" xfId="13804"/>
    <cellStyle name="Normal 39 15 3 3" xfId="13805"/>
    <cellStyle name="Normal 39 15 3 3 2" xfId="13806"/>
    <cellStyle name="Normal 39 15 3 4" xfId="13807"/>
    <cellStyle name="Normal 39 15 4" xfId="13808"/>
    <cellStyle name="Normal 39 15 4 2" xfId="13809"/>
    <cellStyle name="Normal 39 15 5" xfId="13810"/>
    <cellStyle name="Normal 39 15 6" xfId="13811"/>
    <cellStyle name="Normal 39 15 6 2" xfId="13812"/>
    <cellStyle name="Normal 39 15 7" xfId="13813"/>
    <cellStyle name="Normal 39 16" xfId="868"/>
    <cellStyle name="Normal 39 16 2" xfId="2349"/>
    <cellStyle name="Normal 39 16 2 2" xfId="13814"/>
    <cellStyle name="Normal 39 16 2 2 2" xfId="13815"/>
    <cellStyle name="Normal 39 16 2 3" xfId="13816"/>
    <cellStyle name="Normal 39 16 2 4" xfId="13817"/>
    <cellStyle name="Normal 39 16 3" xfId="13818"/>
    <cellStyle name="Normal 39 16 3 2" xfId="13819"/>
    <cellStyle name="Normal 39 16 3 2 2" xfId="13820"/>
    <cellStyle name="Normal 39 16 3 3" xfId="13821"/>
    <cellStyle name="Normal 39 16 3 3 2" xfId="13822"/>
    <cellStyle name="Normal 39 16 3 4" xfId="13823"/>
    <cellStyle name="Normal 39 16 4" xfId="13824"/>
    <cellStyle name="Normal 39 16 4 2" xfId="13825"/>
    <cellStyle name="Normal 39 16 5" xfId="13826"/>
    <cellStyle name="Normal 39 16 6" xfId="13827"/>
    <cellStyle name="Normal 39 16 6 2" xfId="13828"/>
    <cellStyle name="Normal 39 16 7" xfId="13829"/>
    <cellStyle name="Normal 39 17" xfId="869"/>
    <cellStyle name="Normal 39 17 2" xfId="2350"/>
    <cellStyle name="Normal 39 17 2 2" xfId="13830"/>
    <cellStyle name="Normal 39 17 2 2 2" xfId="13831"/>
    <cellStyle name="Normal 39 17 2 3" xfId="13832"/>
    <cellStyle name="Normal 39 17 2 4" xfId="13833"/>
    <cellStyle name="Normal 39 17 3" xfId="13834"/>
    <cellStyle name="Normal 39 17 3 2" xfId="13835"/>
    <cellStyle name="Normal 39 17 3 2 2" xfId="13836"/>
    <cellStyle name="Normal 39 17 3 3" xfId="13837"/>
    <cellStyle name="Normal 39 17 3 3 2" xfId="13838"/>
    <cellStyle name="Normal 39 17 3 4" xfId="13839"/>
    <cellStyle name="Normal 39 17 4" xfId="13840"/>
    <cellStyle name="Normal 39 17 4 2" xfId="13841"/>
    <cellStyle name="Normal 39 17 5" xfId="13842"/>
    <cellStyle name="Normal 39 17 6" xfId="13843"/>
    <cellStyle name="Normal 39 17 6 2" xfId="13844"/>
    <cellStyle name="Normal 39 17 7" xfId="13845"/>
    <cellStyle name="Normal 39 18" xfId="870"/>
    <cellStyle name="Normal 39 18 2" xfId="2351"/>
    <cellStyle name="Normal 39 18 2 2" xfId="13846"/>
    <cellStyle name="Normal 39 18 2 2 2" xfId="13847"/>
    <cellStyle name="Normal 39 18 2 3" xfId="13848"/>
    <cellStyle name="Normal 39 18 2 4" xfId="13849"/>
    <cellStyle name="Normal 39 18 3" xfId="13850"/>
    <cellStyle name="Normal 39 18 3 2" xfId="13851"/>
    <cellStyle name="Normal 39 18 3 2 2" xfId="13852"/>
    <cellStyle name="Normal 39 18 3 3" xfId="13853"/>
    <cellStyle name="Normal 39 18 3 3 2" xfId="13854"/>
    <cellStyle name="Normal 39 18 3 4" xfId="13855"/>
    <cellStyle name="Normal 39 18 4" xfId="13856"/>
    <cellStyle name="Normal 39 18 4 2" xfId="13857"/>
    <cellStyle name="Normal 39 18 5" xfId="13858"/>
    <cellStyle name="Normal 39 18 6" xfId="13859"/>
    <cellStyle name="Normal 39 18 6 2" xfId="13860"/>
    <cellStyle name="Normal 39 18 7" xfId="13861"/>
    <cellStyle name="Normal 39 19" xfId="871"/>
    <cellStyle name="Normal 39 19 2" xfId="2352"/>
    <cellStyle name="Normal 39 19 2 2" xfId="13862"/>
    <cellStyle name="Normal 39 19 2 2 2" xfId="13863"/>
    <cellStyle name="Normal 39 19 2 3" xfId="13864"/>
    <cellStyle name="Normal 39 19 2 4" xfId="13865"/>
    <cellStyle name="Normal 39 19 3" xfId="13866"/>
    <cellStyle name="Normal 39 19 3 2" xfId="13867"/>
    <cellStyle name="Normal 39 19 3 2 2" xfId="13868"/>
    <cellStyle name="Normal 39 19 3 3" xfId="13869"/>
    <cellStyle name="Normal 39 19 3 3 2" xfId="13870"/>
    <cellStyle name="Normal 39 19 3 4" xfId="13871"/>
    <cellStyle name="Normal 39 19 4" xfId="13872"/>
    <cellStyle name="Normal 39 19 4 2" xfId="13873"/>
    <cellStyle name="Normal 39 19 5" xfId="13874"/>
    <cellStyle name="Normal 39 19 6" xfId="13875"/>
    <cellStyle name="Normal 39 19 6 2" xfId="13876"/>
    <cellStyle name="Normal 39 19 7" xfId="13877"/>
    <cellStyle name="Normal 39 2" xfId="872"/>
    <cellStyle name="Normal 39 2 2" xfId="1918"/>
    <cellStyle name="Normal 39 2 2 2" xfId="13878"/>
    <cellStyle name="Normal 39 2 2 2 2" xfId="13879"/>
    <cellStyle name="Normal 39 2 2 3" xfId="13880"/>
    <cellStyle name="Normal 39 2 2 4" xfId="13881"/>
    <cellStyle name="Normal 39 2 3" xfId="13882"/>
    <cellStyle name="Normal 39 2 3 2" xfId="13883"/>
    <cellStyle name="Normal 39 2 3 2 2" xfId="13884"/>
    <cellStyle name="Normal 39 2 3 3" xfId="13885"/>
    <cellStyle name="Normal 39 2 3 3 2" xfId="13886"/>
    <cellStyle name="Normal 39 2 3 4" xfId="13887"/>
    <cellStyle name="Normal 39 2 4" xfId="13888"/>
    <cellStyle name="Normal 39 2 4 2" xfId="13889"/>
    <cellStyle name="Normal 39 2 5" xfId="13890"/>
    <cellStyle name="Normal 39 2 6" xfId="13891"/>
    <cellStyle name="Normal 39 2 6 2" xfId="13892"/>
    <cellStyle name="Normal 39 2 7" xfId="13893"/>
    <cellStyle name="Normal 39 20" xfId="1917"/>
    <cellStyle name="Normal 39 20 2" xfId="13894"/>
    <cellStyle name="Normal 39 20 2 2" xfId="13895"/>
    <cellStyle name="Normal 39 20 3" xfId="13896"/>
    <cellStyle name="Normal 39 20 4" xfId="13897"/>
    <cellStyle name="Normal 39 21" xfId="13898"/>
    <cellStyle name="Normal 39 21 2" xfId="13899"/>
    <cellStyle name="Normal 39 21 2 2" xfId="13900"/>
    <cellStyle name="Normal 39 21 3" xfId="13901"/>
    <cellStyle name="Normal 39 21 3 2" xfId="13902"/>
    <cellStyle name="Normal 39 21 4" xfId="13903"/>
    <cellStyle name="Normal 39 22" xfId="13904"/>
    <cellStyle name="Normal 39 22 2" xfId="13905"/>
    <cellStyle name="Normal 39 23" xfId="13906"/>
    <cellStyle name="Normal 39 24" xfId="13907"/>
    <cellStyle name="Normal 39 24 2" xfId="13908"/>
    <cellStyle name="Normal 39 25" xfId="13909"/>
    <cellStyle name="Normal 39 3" xfId="873"/>
    <cellStyle name="Normal 39 3 2" xfId="1919"/>
    <cellStyle name="Normal 39 3 2 2" xfId="13910"/>
    <cellStyle name="Normal 39 3 2 2 2" xfId="13911"/>
    <cellStyle name="Normal 39 3 2 3" xfId="13912"/>
    <cellStyle name="Normal 39 3 2 4" xfId="13913"/>
    <cellStyle name="Normal 39 3 3" xfId="13914"/>
    <cellStyle name="Normal 39 3 3 2" xfId="13915"/>
    <cellStyle name="Normal 39 3 3 2 2" xfId="13916"/>
    <cellStyle name="Normal 39 3 3 3" xfId="13917"/>
    <cellStyle name="Normal 39 3 3 3 2" xfId="13918"/>
    <cellStyle name="Normal 39 3 3 4" xfId="13919"/>
    <cellStyle name="Normal 39 3 4" xfId="13920"/>
    <cellStyle name="Normal 39 3 4 2" xfId="13921"/>
    <cellStyle name="Normal 39 3 5" xfId="13922"/>
    <cellStyle name="Normal 39 3 6" xfId="13923"/>
    <cellStyle name="Normal 39 3 6 2" xfId="13924"/>
    <cellStyle name="Normal 39 3 7" xfId="13925"/>
    <cellStyle name="Normal 39 4" xfId="874"/>
    <cellStyle name="Normal 39 4 2" xfId="1920"/>
    <cellStyle name="Normal 39 4 2 2" xfId="13926"/>
    <cellStyle name="Normal 39 4 2 2 2" xfId="13927"/>
    <cellStyle name="Normal 39 4 2 3" xfId="13928"/>
    <cellStyle name="Normal 39 4 2 4" xfId="13929"/>
    <cellStyle name="Normal 39 4 3" xfId="13930"/>
    <cellStyle name="Normal 39 4 3 2" xfId="13931"/>
    <cellStyle name="Normal 39 4 3 2 2" xfId="13932"/>
    <cellStyle name="Normal 39 4 3 3" xfId="13933"/>
    <cellStyle name="Normal 39 4 3 3 2" xfId="13934"/>
    <cellStyle name="Normal 39 4 3 4" xfId="13935"/>
    <cellStyle name="Normal 39 4 4" xfId="13936"/>
    <cellStyle name="Normal 39 4 4 2" xfId="13937"/>
    <cellStyle name="Normal 39 4 5" xfId="13938"/>
    <cellStyle name="Normal 39 4 6" xfId="13939"/>
    <cellStyle name="Normal 39 4 6 2" xfId="13940"/>
    <cellStyle name="Normal 39 4 7" xfId="13941"/>
    <cellStyle name="Normal 39 5" xfId="875"/>
    <cellStyle name="Normal 39 5 2" xfId="1921"/>
    <cellStyle name="Normal 39 5 2 2" xfId="13942"/>
    <cellStyle name="Normal 39 5 2 2 2" xfId="13943"/>
    <cellStyle name="Normal 39 5 2 3" xfId="13944"/>
    <cellStyle name="Normal 39 5 2 4" xfId="13945"/>
    <cellStyle name="Normal 39 5 3" xfId="13946"/>
    <cellStyle name="Normal 39 5 3 2" xfId="13947"/>
    <cellStyle name="Normal 39 5 3 2 2" xfId="13948"/>
    <cellStyle name="Normal 39 5 3 3" xfId="13949"/>
    <cellStyle name="Normal 39 5 3 3 2" xfId="13950"/>
    <cellStyle name="Normal 39 5 3 4" xfId="13951"/>
    <cellStyle name="Normal 39 5 4" xfId="13952"/>
    <cellStyle name="Normal 39 5 4 2" xfId="13953"/>
    <cellStyle name="Normal 39 5 5" xfId="13954"/>
    <cellStyle name="Normal 39 5 6" xfId="13955"/>
    <cellStyle name="Normal 39 5 6 2" xfId="13956"/>
    <cellStyle name="Normal 39 5 7" xfId="13957"/>
    <cellStyle name="Normal 39 6" xfId="876"/>
    <cellStyle name="Normal 39 6 2" xfId="1922"/>
    <cellStyle name="Normal 39 6 2 2" xfId="13958"/>
    <cellStyle name="Normal 39 6 2 2 2" xfId="13959"/>
    <cellStyle name="Normal 39 6 2 3" xfId="13960"/>
    <cellStyle name="Normal 39 6 2 4" xfId="13961"/>
    <cellStyle name="Normal 39 6 3" xfId="13962"/>
    <cellStyle name="Normal 39 6 3 2" xfId="13963"/>
    <cellStyle name="Normal 39 6 3 2 2" xfId="13964"/>
    <cellStyle name="Normal 39 6 3 3" xfId="13965"/>
    <cellStyle name="Normal 39 6 3 3 2" xfId="13966"/>
    <cellStyle name="Normal 39 6 3 4" xfId="13967"/>
    <cellStyle name="Normal 39 6 4" xfId="13968"/>
    <cellStyle name="Normal 39 6 4 2" xfId="13969"/>
    <cellStyle name="Normal 39 6 5" xfId="13970"/>
    <cellStyle name="Normal 39 6 6" xfId="13971"/>
    <cellStyle name="Normal 39 6 6 2" xfId="13972"/>
    <cellStyle name="Normal 39 6 7" xfId="13973"/>
    <cellStyle name="Normal 39 7" xfId="877"/>
    <cellStyle name="Normal 39 7 2" xfId="1923"/>
    <cellStyle name="Normal 39 7 2 2" xfId="13974"/>
    <cellStyle name="Normal 39 7 2 2 2" xfId="13975"/>
    <cellStyle name="Normal 39 7 2 3" xfId="13976"/>
    <cellStyle name="Normal 39 7 2 4" xfId="13977"/>
    <cellStyle name="Normal 39 7 3" xfId="13978"/>
    <cellStyle name="Normal 39 7 3 2" xfId="13979"/>
    <cellStyle name="Normal 39 7 3 2 2" xfId="13980"/>
    <cellStyle name="Normal 39 7 3 3" xfId="13981"/>
    <cellStyle name="Normal 39 7 3 3 2" xfId="13982"/>
    <cellStyle name="Normal 39 7 3 4" xfId="13983"/>
    <cellStyle name="Normal 39 7 4" xfId="13984"/>
    <cellStyle name="Normal 39 7 4 2" xfId="13985"/>
    <cellStyle name="Normal 39 7 5" xfId="13986"/>
    <cellStyle name="Normal 39 7 6" xfId="13987"/>
    <cellStyle name="Normal 39 7 6 2" xfId="13988"/>
    <cellStyle name="Normal 39 7 7" xfId="13989"/>
    <cellStyle name="Normal 39 8" xfId="878"/>
    <cellStyle name="Normal 39 8 2" xfId="1924"/>
    <cellStyle name="Normal 39 8 2 2" xfId="13990"/>
    <cellStyle name="Normal 39 8 2 2 2" xfId="13991"/>
    <cellStyle name="Normal 39 8 2 3" xfId="13992"/>
    <cellStyle name="Normal 39 8 2 4" xfId="13993"/>
    <cellStyle name="Normal 39 8 3" xfId="13994"/>
    <cellStyle name="Normal 39 8 3 2" xfId="13995"/>
    <cellStyle name="Normal 39 8 3 2 2" xfId="13996"/>
    <cellStyle name="Normal 39 8 3 3" xfId="13997"/>
    <cellStyle name="Normal 39 8 3 3 2" xfId="13998"/>
    <cellStyle name="Normal 39 8 3 4" xfId="13999"/>
    <cellStyle name="Normal 39 8 4" xfId="14000"/>
    <cellStyle name="Normal 39 8 4 2" xfId="14001"/>
    <cellStyle name="Normal 39 8 5" xfId="14002"/>
    <cellStyle name="Normal 39 8 6" xfId="14003"/>
    <cellStyle name="Normal 39 8 6 2" xfId="14004"/>
    <cellStyle name="Normal 39 8 7" xfId="14005"/>
    <cellStyle name="Normal 39 9" xfId="879"/>
    <cellStyle name="Normal 39 9 2" xfId="1925"/>
    <cellStyle name="Normal 39 9 2 2" xfId="14006"/>
    <cellStyle name="Normal 39 9 2 2 2" xfId="14007"/>
    <cellStyle name="Normal 39 9 2 3" xfId="14008"/>
    <cellStyle name="Normal 39 9 2 4" xfId="14009"/>
    <cellStyle name="Normal 39 9 3" xfId="14010"/>
    <cellStyle name="Normal 39 9 3 2" xfId="14011"/>
    <cellStyle name="Normal 39 9 3 2 2" xfId="14012"/>
    <cellStyle name="Normal 39 9 3 3" xfId="14013"/>
    <cellStyle name="Normal 39 9 3 3 2" xfId="14014"/>
    <cellStyle name="Normal 39 9 3 4" xfId="14015"/>
    <cellStyle name="Normal 39 9 4" xfId="14016"/>
    <cellStyle name="Normal 39 9 4 2" xfId="14017"/>
    <cellStyle name="Normal 39 9 5" xfId="14018"/>
    <cellStyle name="Normal 39 9 6" xfId="14019"/>
    <cellStyle name="Normal 39 9 6 2" xfId="14020"/>
    <cellStyle name="Normal 39 9 7" xfId="14021"/>
    <cellStyle name="Normal 4" xfId="880"/>
    <cellStyle name="Normal 4 10" xfId="881"/>
    <cellStyle name="Normal 4 10 2" xfId="1927"/>
    <cellStyle name="Normal 4 10 2 2" xfId="14022"/>
    <cellStyle name="Normal 4 10 2 2 2" xfId="14023"/>
    <cellStyle name="Normal 4 10 2 3" xfId="14024"/>
    <cellStyle name="Normal 4 10 2 4" xfId="14025"/>
    <cellStyle name="Normal 4 10 3" xfId="14026"/>
    <cellStyle name="Normal 4 10 3 2" xfId="14027"/>
    <cellStyle name="Normal 4 10 3 2 2" xfId="14028"/>
    <cellStyle name="Normal 4 10 3 3" xfId="14029"/>
    <cellStyle name="Normal 4 10 3 3 2" xfId="14030"/>
    <cellStyle name="Normal 4 10 3 4" xfId="14031"/>
    <cellStyle name="Normal 4 10 4" xfId="14032"/>
    <cellStyle name="Normal 4 10 4 2" xfId="14033"/>
    <cellStyle name="Normal 4 10 5" xfId="14034"/>
    <cellStyle name="Normal 4 10 6" xfId="14035"/>
    <cellStyle name="Normal 4 10 6 2" xfId="14036"/>
    <cellStyle name="Normal 4 10 7" xfId="14037"/>
    <cellStyle name="Normal 4 11" xfId="882"/>
    <cellStyle name="Normal 4 11 2" xfId="1928"/>
    <cellStyle name="Normal 4 11 2 2" xfId="14038"/>
    <cellStyle name="Normal 4 11 2 2 2" xfId="14039"/>
    <cellStyle name="Normal 4 11 2 3" xfId="14040"/>
    <cellStyle name="Normal 4 11 2 4" xfId="14041"/>
    <cellStyle name="Normal 4 11 3" xfId="14042"/>
    <cellStyle name="Normal 4 11 3 2" xfId="14043"/>
    <cellStyle name="Normal 4 11 3 2 2" xfId="14044"/>
    <cellStyle name="Normal 4 11 3 3" xfId="14045"/>
    <cellStyle name="Normal 4 11 3 3 2" xfId="14046"/>
    <cellStyle name="Normal 4 11 3 4" xfId="14047"/>
    <cellStyle name="Normal 4 11 4" xfId="14048"/>
    <cellStyle name="Normal 4 11 4 2" xfId="14049"/>
    <cellStyle name="Normal 4 11 5" xfId="14050"/>
    <cellStyle name="Normal 4 11 6" xfId="14051"/>
    <cellStyle name="Normal 4 11 6 2" xfId="14052"/>
    <cellStyle name="Normal 4 11 7" xfId="14053"/>
    <cellStyle name="Normal 4 12" xfId="883"/>
    <cellStyle name="Normal 4 12 2" xfId="1929"/>
    <cellStyle name="Normal 4 12 2 2" xfId="14054"/>
    <cellStyle name="Normal 4 12 2 2 2" xfId="14055"/>
    <cellStyle name="Normal 4 12 2 3" xfId="14056"/>
    <cellStyle name="Normal 4 12 2 4" xfId="14057"/>
    <cellStyle name="Normal 4 12 3" xfId="14058"/>
    <cellStyle name="Normal 4 12 3 2" xfId="14059"/>
    <cellStyle name="Normal 4 12 3 2 2" xfId="14060"/>
    <cellStyle name="Normal 4 12 3 3" xfId="14061"/>
    <cellStyle name="Normal 4 12 3 3 2" xfId="14062"/>
    <cellStyle name="Normal 4 12 3 4" xfId="14063"/>
    <cellStyle name="Normal 4 12 4" xfId="14064"/>
    <cellStyle name="Normal 4 12 4 2" xfId="14065"/>
    <cellStyle name="Normal 4 12 5" xfId="14066"/>
    <cellStyle name="Normal 4 12 6" xfId="14067"/>
    <cellStyle name="Normal 4 12 6 2" xfId="14068"/>
    <cellStyle name="Normal 4 12 7" xfId="14069"/>
    <cellStyle name="Normal 4 13" xfId="884"/>
    <cellStyle name="Normal 4 13 2" xfId="1930"/>
    <cellStyle name="Normal 4 13 2 2" xfId="14070"/>
    <cellStyle name="Normal 4 13 2 2 2" xfId="14071"/>
    <cellStyle name="Normal 4 13 2 3" xfId="14072"/>
    <cellStyle name="Normal 4 13 2 4" xfId="14073"/>
    <cellStyle name="Normal 4 13 3" xfId="14074"/>
    <cellStyle name="Normal 4 13 3 2" xfId="14075"/>
    <cellStyle name="Normal 4 13 3 2 2" xfId="14076"/>
    <cellStyle name="Normal 4 13 3 3" xfId="14077"/>
    <cellStyle name="Normal 4 13 3 3 2" xfId="14078"/>
    <cellStyle name="Normal 4 13 3 4" xfId="14079"/>
    <cellStyle name="Normal 4 13 4" xfId="14080"/>
    <cellStyle name="Normal 4 13 4 2" xfId="14081"/>
    <cellStyle name="Normal 4 13 5" xfId="14082"/>
    <cellStyle name="Normal 4 13 6" xfId="14083"/>
    <cellStyle name="Normal 4 13 6 2" xfId="14084"/>
    <cellStyle name="Normal 4 13 7" xfId="14085"/>
    <cellStyle name="Normal 4 14" xfId="885"/>
    <cellStyle name="Normal 4 14 2" xfId="1931"/>
    <cellStyle name="Normal 4 14 2 2" xfId="14086"/>
    <cellStyle name="Normal 4 14 2 2 2" xfId="14087"/>
    <cellStyle name="Normal 4 14 2 3" xfId="14088"/>
    <cellStyle name="Normal 4 14 2 4" xfId="14089"/>
    <cellStyle name="Normal 4 14 3" xfId="14090"/>
    <cellStyle name="Normal 4 14 3 2" xfId="14091"/>
    <cellStyle name="Normal 4 14 3 2 2" xfId="14092"/>
    <cellStyle name="Normal 4 14 3 3" xfId="14093"/>
    <cellStyle name="Normal 4 14 3 3 2" xfId="14094"/>
    <cellStyle name="Normal 4 14 3 4" xfId="14095"/>
    <cellStyle name="Normal 4 14 4" xfId="14096"/>
    <cellStyle name="Normal 4 14 4 2" xfId="14097"/>
    <cellStyle name="Normal 4 14 5" xfId="14098"/>
    <cellStyle name="Normal 4 14 6" xfId="14099"/>
    <cellStyle name="Normal 4 14 6 2" xfId="14100"/>
    <cellStyle name="Normal 4 14 7" xfId="14101"/>
    <cellStyle name="Normal 4 15" xfId="886"/>
    <cellStyle name="Normal 4 15 2" xfId="1932"/>
    <cellStyle name="Normal 4 15 2 2" xfId="14102"/>
    <cellStyle name="Normal 4 15 2 2 2" xfId="14103"/>
    <cellStyle name="Normal 4 15 2 3" xfId="14104"/>
    <cellStyle name="Normal 4 15 2 4" xfId="14105"/>
    <cellStyle name="Normal 4 15 3" xfId="14106"/>
    <cellStyle name="Normal 4 15 3 2" xfId="14107"/>
    <cellStyle name="Normal 4 15 3 2 2" xfId="14108"/>
    <cellStyle name="Normal 4 15 3 3" xfId="14109"/>
    <cellStyle name="Normal 4 15 3 3 2" xfId="14110"/>
    <cellStyle name="Normal 4 15 3 4" xfId="14111"/>
    <cellStyle name="Normal 4 15 4" xfId="14112"/>
    <cellStyle name="Normal 4 15 4 2" xfId="14113"/>
    <cellStyle name="Normal 4 15 5" xfId="14114"/>
    <cellStyle name="Normal 4 15 6" xfId="14115"/>
    <cellStyle name="Normal 4 15 6 2" xfId="14116"/>
    <cellStyle name="Normal 4 15 7" xfId="14117"/>
    <cellStyle name="Normal 4 16" xfId="887"/>
    <cellStyle name="Normal 4 16 2" xfId="1933"/>
    <cellStyle name="Normal 4 16 2 2" xfId="14118"/>
    <cellStyle name="Normal 4 16 2 2 2" xfId="14119"/>
    <cellStyle name="Normal 4 16 2 3" xfId="14120"/>
    <cellStyle name="Normal 4 16 2 4" xfId="14121"/>
    <cellStyle name="Normal 4 16 3" xfId="14122"/>
    <cellStyle name="Normal 4 16 3 2" xfId="14123"/>
    <cellStyle name="Normal 4 16 3 2 2" xfId="14124"/>
    <cellStyle name="Normal 4 16 3 3" xfId="14125"/>
    <cellStyle name="Normal 4 16 3 3 2" xfId="14126"/>
    <cellStyle name="Normal 4 16 3 4" xfId="14127"/>
    <cellStyle name="Normal 4 16 4" xfId="14128"/>
    <cellStyle name="Normal 4 16 4 2" xfId="14129"/>
    <cellStyle name="Normal 4 16 5" xfId="14130"/>
    <cellStyle name="Normal 4 16 6" xfId="14131"/>
    <cellStyle name="Normal 4 16 6 2" xfId="14132"/>
    <cellStyle name="Normal 4 16 7" xfId="14133"/>
    <cellStyle name="Normal 4 17" xfId="888"/>
    <cellStyle name="Normal 4 17 2" xfId="1934"/>
    <cellStyle name="Normal 4 17 2 2" xfId="14134"/>
    <cellStyle name="Normal 4 17 2 2 2" xfId="14135"/>
    <cellStyle name="Normal 4 17 2 3" xfId="14136"/>
    <cellStyle name="Normal 4 17 2 4" xfId="14137"/>
    <cellStyle name="Normal 4 17 3" xfId="14138"/>
    <cellStyle name="Normal 4 17 3 2" xfId="14139"/>
    <cellStyle name="Normal 4 17 3 2 2" xfId="14140"/>
    <cellStyle name="Normal 4 17 3 3" xfId="14141"/>
    <cellStyle name="Normal 4 17 3 3 2" xfId="14142"/>
    <cellStyle name="Normal 4 17 3 4" xfId="14143"/>
    <cellStyle name="Normal 4 17 4" xfId="14144"/>
    <cellStyle name="Normal 4 17 4 2" xfId="14145"/>
    <cellStyle name="Normal 4 17 5" xfId="14146"/>
    <cellStyle name="Normal 4 17 6" xfId="14147"/>
    <cellStyle name="Normal 4 17 6 2" xfId="14148"/>
    <cellStyle name="Normal 4 17 7" xfId="14149"/>
    <cellStyle name="Normal 4 18" xfId="889"/>
    <cellStyle name="Normal 4 18 2" xfId="1935"/>
    <cellStyle name="Normal 4 18 2 2" xfId="14150"/>
    <cellStyle name="Normal 4 18 2 2 2" xfId="14151"/>
    <cellStyle name="Normal 4 18 2 3" xfId="14152"/>
    <cellStyle name="Normal 4 18 2 4" xfId="14153"/>
    <cellStyle name="Normal 4 18 3" xfId="14154"/>
    <cellStyle name="Normal 4 18 3 2" xfId="14155"/>
    <cellStyle name="Normal 4 18 3 2 2" xfId="14156"/>
    <cellStyle name="Normal 4 18 3 3" xfId="14157"/>
    <cellStyle name="Normal 4 18 3 3 2" xfId="14158"/>
    <cellStyle name="Normal 4 18 3 4" xfId="14159"/>
    <cellStyle name="Normal 4 18 4" xfId="14160"/>
    <cellStyle name="Normal 4 18 4 2" xfId="14161"/>
    <cellStyle name="Normal 4 18 5" xfId="14162"/>
    <cellStyle name="Normal 4 18 6" xfId="14163"/>
    <cellStyle name="Normal 4 18 6 2" xfId="14164"/>
    <cellStyle name="Normal 4 18 7" xfId="14165"/>
    <cellStyle name="Normal 4 19" xfId="890"/>
    <cellStyle name="Normal 4 19 2" xfId="1936"/>
    <cellStyle name="Normal 4 19 2 2" xfId="14166"/>
    <cellStyle name="Normal 4 19 2 2 2" xfId="14167"/>
    <cellStyle name="Normal 4 19 2 3" xfId="14168"/>
    <cellStyle name="Normal 4 19 2 4" xfId="14169"/>
    <cellStyle name="Normal 4 19 3" xfId="14170"/>
    <cellStyle name="Normal 4 19 3 2" xfId="14171"/>
    <cellStyle name="Normal 4 19 3 2 2" xfId="14172"/>
    <cellStyle name="Normal 4 19 3 3" xfId="14173"/>
    <cellStyle name="Normal 4 19 3 3 2" xfId="14174"/>
    <cellStyle name="Normal 4 19 3 4" xfId="14175"/>
    <cellStyle name="Normal 4 19 4" xfId="14176"/>
    <cellStyle name="Normal 4 19 4 2" xfId="14177"/>
    <cellStyle name="Normal 4 19 5" xfId="14178"/>
    <cellStyle name="Normal 4 19 6" xfId="14179"/>
    <cellStyle name="Normal 4 19 6 2" xfId="14180"/>
    <cellStyle name="Normal 4 19 7" xfId="14181"/>
    <cellStyle name="Normal 4 2" xfId="891"/>
    <cellStyle name="Normal 4 2 10" xfId="14182"/>
    <cellStyle name="Normal 4 2 11" xfId="14183"/>
    <cellStyle name="Normal 4 2 12" xfId="14184"/>
    <cellStyle name="Normal 4 2 13" xfId="14185"/>
    <cellStyle name="Normal 4 2 14" xfId="23139"/>
    <cellStyle name="Normal 4 2 14 2" xfId="23494"/>
    <cellStyle name="Normal 4 2 14 3" xfId="23816"/>
    <cellStyle name="Normal 4 2 2" xfId="1937"/>
    <cellStyle name="Normal 4 2 2 2" xfId="14186"/>
    <cellStyle name="Normal 4 2 2 2 2" xfId="14187"/>
    <cellStyle name="Normal 4 2 2 3" xfId="14188"/>
    <cellStyle name="Normal 4 2 2 4" xfId="14189"/>
    <cellStyle name="Normal 4 2 3" xfId="2770"/>
    <cellStyle name="Normal 4 2 3 2" xfId="14190"/>
    <cellStyle name="Normal 4 2 3 2 2" xfId="14191"/>
    <cellStyle name="Normal 4 2 3 3" xfId="14192"/>
    <cellStyle name="Normal 4 2 3 3 2" xfId="14193"/>
    <cellStyle name="Normal 4 2 3 4" xfId="14194"/>
    <cellStyle name="Normal 4 2 3 5" xfId="14195"/>
    <cellStyle name="Normal 4 2 4" xfId="14196"/>
    <cellStyle name="Normal 4 2 4 1" xfId="14197"/>
    <cellStyle name="Normal 4 2 4 1 2" xfId="14198"/>
    <cellStyle name="Normal 4 2 4 2" xfId="14199"/>
    <cellStyle name="Normal 4 2 4 2 2" xfId="14200"/>
    <cellStyle name="Normal 4 2 4 3" xfId="14201"/>
    <cellStyle name="Normal 4 2 4 3 2" xfId="14202"/>
    <cellStyle name="Normal 4 2 4 4" xfId="14203"/>
    <cellStyle name="Normal 4 2 4 4 2" xfId="14204"/>
    <cellStyle name="Normal 4 2 4 5" xfId="14205"/>
    <cellStyle name="Normal 4 2 4 5 2" xfId="14206"/>
    <cellStyle name="Normal 4 2 4 5 2 2" xfId="23278"/>
    <cellStyle name="Normal 4 2 4 5 2 3" xfId="23625"/>
    <cellStyle name="Normal 4 2 4 6" xfId="14207"/>
    <cellStyle name="Normal 4 2 4 6 2" xfId="14208"/>
    <cellStyle name="Normal 4 2 4 6 2 2" xfId="23279"/>
    <cellStyle name="Normal 4 2 4 6 2 3" xfId="23626"/>
    <cellStyle name="Normal 4 2 4 7" xfId="14209"/>
    <cellStyle name="Normal 4 2 5" xfId="14210"/>
    <cellStyle name="Normal 4 2 5 1" xfId="14211"/>
    <cellStyle name="Normal 4 2 5 1 2" xfId="14212"/>
    <cellStyle name="Normal 4 2 5 2" xfId="14213"/>
    <cellStyle name="Normal 4 2 5 2 2" xfId="14214"/>
    <cellStyle name="Normal 4 2 5 3" xfId="14215"/>
    <cellStyle name="Normal 4 2 5 3 2" xfId="14216"/>
    <cellStyle name="Normal 4 2 5 4" xfId="14217"/>
    <cellStyle name="Normal 4 2 5 4 2" xfId="14218"/>
    <cellStyle name="Normal 4 2 5 5" xfId="14219"/>
    <cellStyle name="Normal 4 2 5 5 2" xfId="14220"/>
    <cellStyle name="Normal 4 2 5 5 2 2" xfId="23280"/>
    <cellStyle name="Normal 4 2 5 5 2 3" xfId="23627"/>
    <cellStyle name="Normal 4 2 5 6" xfId="14221"/>
    <cellStyle name="Normal 4 2 5 6 2" xfId="14222"/>
    <cellStyle name="Normal 4 2 5 6 2 2" xfId="23281"/>
    <cellStyle name="Normal 4 2 5 6 2 3" xfId="23628"/>
    <cellStyle name="Normal 4 2 5 7" xfId="14223"/>
    <cellStyle name="Normal 4 2 6" xfId="14224"/>
    <cellStyle name="Normal 4 2 6 2" xfId="14225"/>
    <cellStyle name="Normal 4 2 7" xfId="14226"/>
    <cellStyle name="Normal 4 2 8" xfId="14227"/>
    <cellStyle name="Normal 4 2 8 2" xfId="14228"/>
    <cellStyle name="Normal 4 2 9" xfId="14229"/>
    <cellStyle name="Normal 4 2 9 2" xfId="14230"/>
    <cellStyle name="Normal 4 2 9 2 2" xfId="23282"/>
    <cellStyle name="Normal 4 2 9 2 3" xfId="23629"/>
    <cellStyle name="Normal 4 20" xfId="892"/>
    <cellStyle name="Normal 4 20 2" xfId="1938"/>
    <cellStyle name="Normal 4 20 2 2" xfId="14231"/>
    <cellStyle name="Normal 4 20 2 2 2" xfId="14232"/>
    <cellStyle name="Normal 4 20 2 3" xfId="14233"/>
    <cellStyle name="Normal 4 20 2 4" xfId="14234"/>
    <cellStyle name="Normal 4 20 3" xfId="14235"/>
    <cellStyle name="Normal 4 20 3 2" xfId="14236"/>
    <cellStyle name="Normal 4 20 3 2 2" xfId="14237"/>
    <cellStyle name="Normal 4 20 3 3" xfId="14238"/>
    <cellStyle name="Normal 4 20 3 3 2" xfId="14239"/>
    <cellStyle name="Normal 4 20 3 4" xfId="14240"/>
    <cellStyle name="Normal 4 20 4" xfId="14241"/>
    <cellStyle name="Normal 4 20 4 2" xfId="14242"/>
    <cellStyle name="Normal 4 20 5" xfId="14243"/>
    <cellStyle name="Normal 4 20 6" xfId="14244"/>
    <cellStyle name="Normal 4 20 6 2" xfId="14245"/>
    <cellStyle name="Normal 4 20 7" xfId="14246"/>
    <cellStyle name="Normal 4 21" xfId="893"/>
    <cellStyle name="Normal 4 21 2" xfId="1939"/>
    <cellStyle name="Normal 4 21 2 2" xfId="14247"/>
    <cellStyle name="Normal 4 21 2 2 2" xfId="14248"/>
    <cellStyle name="Normal 4 21 2 3" xfId="14249"/>
    <cellStyle name="Normal 4 21 2 4" xfId="14250"/>
    <cellStyle name="Normal 4 21 3" xfId="14251"/>
    <cellStyle name="Normal 4 21 3 2" xfId="14252"/>
    <cellStyle name="Normal 4 21 3 2 2" xfId="14253"/>
    <cellStyle name="Normal 4 21 3 3" xfId="14254"/>
    <cellStyle name="Normal 4 21 3 3 2" xfId="14255"/>
    <cellStyle name="Normal 4 21 3 4" xfId="14256"/>
    <cellStyle name="Normal 4 21 4" xfId="14257"/>
    <cellStyle name="Normal 4 21 4 2" xfId="14258"/>
    <cellStyle name="Normal 4 21 5" xfId="14259"/>
    <cellStyle name="Normal 4 21 6" xfId="14260"/>
    <cellStyle name="Normal 4 21 6 2" xfId="14261"/>
    <cellStyle name="Normal 4 21 7" xfId="14262"/>
    <cellStyle name="Normal 4 22" xfId="894"/>
    <cellStyle name="Normal 4 22 2" xfId="1940"/>
    <cellStyle name="Normal 4 22 2 2" xfId="14263"/>
    <cellStyle name="Normal 4 22 2 2 2" xfId="14264"/>
    <cellStyle name="Normal 4 22 2 3" xfId="14265"/>
    <cellStyle name="Normal 4 22 2 4" xfId="14266"/>
    <cellStyle name="Normal 4 22 3" xfId="14267"/>
    <cellStyle name="Normal 4 22 3 2" xfId="14268"/>
    <cellStyle name="Normal 4 22 3 2 2" xfId="14269"/>
    <cellStyle name="Normal 4 22 3 3" xfId="14270"/>
    <cellStyle name="Normal 4 22 3 3 2" xfId="14271"/>
    <cellStyle name="Normal 4 22 3 4" xfId="14272"/>
    <cellStyle name="Normal 4 22 4" xfId="14273"/>
    <cellStyle name="Normal 4 22 4 2" xfId="14274"/>
    <cellStyle name="Normal 4 22 5" xfId="14275"/>
    <cellStyle name="Normal 4 22 6" xfId="14276"/>
    <cellStyle name="Normal 4 22 6 2" xfId="14277"/>
    <cellStyle name="Normal 4 22 7" xfId="14278"/>
    <cellStyle name="Normal 4 23" xfId="895"/>
    <cellStyle name="Normal 4 23 2" xfId="1941"/>
    <cellStyle name="Normal 4 23 2 2" xfId="14279"/>
    <cellStyle name="Normal 4 23 2 2 2" xfId="14280"/>
    <cellStyle name="Normal 4 23 2 3" xfId="14281"/>
    <cellStyle name="Normal 4 23 2 4" xfId="14282"/>
    <cellStyle name="Normal 4 23 3" xfId="14283"/>
    <cellStyle name="Normal 4 23 3 2" xfId="14284"/>
    <cellStyle name="Normal 4 23 3 2 2" xfId="14285"/>
    <cellStyle name="Normal 4 23 3 3" xfId="14286"/>
    <cellStyle name="Normal 4 23 3 3 2" xfId="14287"/>
    <cellStyle name="Normal 4 23 3 4" xfId="14288"/>
    <cellStyle name="Normal 4 23 4" xfId="14289"/>
    <cellStyle name="Normal 4 23 4 2" xfId="14290"/>
    <cellStyle name="Normal 4 23 5" xfId="14291"/>
    <cellStyle name="Normal 4 23 6" xfId="14292"/>
    <cellStyle name="Normal 4 23 6 2" xfId="14293"/>
    <cellStyle name="Normal 4 23 7" xfId="14294"/>
    <cellStyle name="Normal 4 24" xfId="896"/>
    <cellStyle name="Normal 4 24 2" xfId="1942"/>
    <cellStyle name="Normal 4 24 2 2" xfId="14295"/>
    <cellStyle name="Normal 4 24 2 2 2" xfId="14296"/>
    <cellStyle name="Normal 4 24 2 3" xfId="14297"/>
    <cellStyle name="Normal 4 24 2 4" xfId="14298"/>
    <cellStyle name="Normal 4 24 3" xfId="14299"/>
    <cellStyle name="Normal 4 24 3 2" xfId="14300"/>
    <cellStyle name="Normal 4 24 3 2 2" xfId="14301"/>
    <cellStyle name="Normal 4 24 3 3" xfId="14302"/>
    <cellStyle name="Normal 4 24 3 3 2" xfId="14303"/>
    <cellStyle name="Normal 4 24 3 4" xfId="14304"/>
    <cellStyle name="Normal 4 24 4" xfId="14305"/>
    <cellStyle name="Normal 4 24 4 2" xfId="14306"/>
    <cellStyle name="Normal 4 24 5" xfId="14307"/>
    <cellStyle name="Normal 4 24 6" xfId="14308"/>
    <cellStyle name="Normal 4 24 6 2" xfId="14309"/>
    <cellStyle name="Normal 4 24 7" xfId="14310"/>
    <cellStyle name="Normal 4 25" xfId="897"/>
    <cellStyle name="Normal 4 25 2" xfId="1943"/>
    <cellStyle name="Normal 4 25 2 2" xfId="14311"/>
    <cellStyle name="Normal 4 25 2 2 2" xfId="14312"/>
    <cellStyle name="Normal 4 25 2 3" xfId="14313"/>
    <cellStyle name="Normal 4 25 2 4" xfId="14314"/>
    <cellStyle name="Normal 4 25 3" xfId="14315"/>
    <cellStyle name="Normal 4 25 3 2" xfId="14316"/>
    <cellStyle name="Normal 4 25 3 2 2" xfId="14317"/>
    <cellStyle name="Normal 4 25 3 3" xfId="14318"/>
    <cellStyle name="Normal 4 25 3 3 2" xfId="14319"/>
    <cellStyle name="Normal 4 25 3 4" xfId="14320"/>
    <cellStyle name="Normal 4 25 4" xfId="14321"/>
    <cellStyle name="Normal 4 25 4 2" xfId="14322"/>
    <cellStyle name="Normal 4 25 5" xfId="14323"/>
    <cellStyle name="Normal 4 25 6" xfId="14324"/>
    <cellStyle name="Normal 4 25 6 2" xfId="14325"/>
    <cellStyle name="Normal 4 25 7" xfId="14326"/>
    <cellStyle name="Normal 4 26" xfId="898"/>
    <cellStyle name="Normal 4 26 2" xfId="1944"/>
    <cellStyle name="Normal 4 26 2 2" xfId="14327"/>
    <cellStyle name="Normal 4 26 2 2 2" xfId="14328"/>
    <cellStyle name="Normal 4 26 2 3" xfId="14329"/>
    <cellStyle name="Normal 4 26 2 4" xfId="14330"/>
    <cellStyle name="Normal 4 26 3" xfId="14331"/>
    <cellStyle name="Normal 4 26 3 2" xfId="14332"/>
    <cellStyle name="Normal 4 26 3 2 2" xfId="14333"/>
    <cellStyle name="Normal 4 26 3 3" xfId="14334"/>
    <cellStyle name="Normal 4 26 3 3 2" xfId="14335"/>
    <cellStyle name="Normal 4 26 3 4" xfId="14336"/>
    <cellStyle name="Normal 4 26 4" xfId="14337"/>
    <cellStyle name="Normal 4 26 4 2" xfId="14338"/>
    <cellStyle name="Normal 4 26 5" xfId="14339"/>
    <cellStyle name="Normal 4 26 6" xfId="14340"/>
    <cellStyle name="Normal 4 26 6 2" xfId="14341"/>
    <cellStyle name="Normal 4 26 7" xfId="14342"/>
    <cellStyle name="Normal 4 27" xfId="899"/>
    <cellStyle name="Normal 4 27 2" xfId="1945"/>
    <cellStyle name="Normal 4 27 2 2" xfId="14343"/>
    <cellStyle name="Normal 4 27 2 2 2" xfId="14344"/>
    <cellStyle name="Normal 4 27 2 3" xfId="14345"/>
    <cellStyle name="Normal 4 27 2 4" xfId="14346"/>
    <cellStyle name="Normal 4 27 3" xfId="14347"/>
    <cellStyle name="Normal 4 27 3 2" xfId="14348"/>
    <cellStyle name="Normal 4 27 3 2 2" xfId="14349"/>
    <cellStyle name="Normal 4 27 3 3" xfId="14350"/>
    <cellStyle name="Normal 4 27 3 3 2" xfId="14351"/>
    <cellStyle name="Normal 4 27 3 4" xfId="14352"/>
    <cellStyle name="Normal 4 27 4" xfId="14353"/>
    <cellStyle name="Normal 4 27 4 2" xfId="14354"/>
    <cellStyle name="Normal 4 27 5" xfId="14355"/>
    <cellStyle name="Normal 4 27 6" xfId="14356"/>
    <cellStyle name="Normal 4 27 6 2" xfId="14357"/>
    <cellStyle name="Normal 4 27 7" xfId="14358"/>
    <cellStyle name="Normal 4 28" xfId="900"/>
    <cellStyle name="Normal 4 28 2" xfId="1946"/>
    <cellStyle name="Normal 4 28 2 2" xfId="14359"/>
    <cellStyle name="Normal 4 28 2 2 2" xfId="14360"/>
    <cellStyle name="Normal 4 28 2 3" xfId="14361"/>
    <cellStyle name="Normal 4 28 2 4" xfId="14362"/>
    <cellStyle name="Normal 4 28 3" xfId="14363"/>
    <cellStyle name="Normal 4 28 3 2" xfId="14364"/>
    <cellStyle name="Normal 4 28 3 2 2" xfId="14365"/>
    <cellStyle name="Normal 4 28 3 3" xfId="14366"/>
    <cellStyle name="Normal 4 28 3 3 2" xfId="14367"/>
    <cellStyle name="Normal 4 28 3 4" xfId="14368"/>
    <cellStyle name="Normal 4 28 4" xfId="14369"/>
    <cellStyle name="Normal 4 28 4 2" xfId="14370"/>
    <cellStyle name="Normal 4 28 5" xfId="14371"/>
    <cellStyle name="Normal 4 28 6" xfId="14372"/>
    <cellStyle name="Normal 4 28 6 2" xfId="14373"/>
    <cellStyle name="Normal 4 28 7" xfId="14374"/>
    <cellStyle name="Normal 4 29" xfId="901"/>
    <cellStyle name="Normal 4 29 2" xfId="1947"/>
    <cellStyle name="Normal 4 29 2 2" xfId="14375"/>
    <cellStyle name="Normal 4 29 2 2 2" xfId="14376"/>
    <cellStyle name="Normal 4 29 2 3" xfId="14377"/>
    <cellStyle name="Normal 4 29 2 4" xfId="14378"/>
    <cellStyle name="Normal 4 29 3" xfId="14379"/>
    <cellStyle name="Normal 4 29 3 2" xfId="14380"/>
    <cellStyle name="Normal 4 29 3 2 2" xfId="14381"/>
    <cellStyle name="Normal 4 29 3 3" xfId="14382"/>
    <cellStyle name="Normal 4 29 3 3 2" xfId="14383"/>
    <cellStyle name="Normal 4 29 3 4" xfId="14384"/>
    <cellStyle name="Normal 4 29 4" xfId="14385"/>
    <cellStyle name="Normal 4 29 4 2" xfId="14386"/>
    <cellStyle name="Normal 4 29 5" xfId="14387"/>
    <cellStyle name="Normal 4 29 6" xfId="14388"/>
    <cellStyle name="Normal 4 29 6 2" xfId="14389"/>
    <cellStyle name="Normal 4 29 7" xfId="14390"/>
    <cellStyle name="Normal 4 3" xfId="902"/>
    <cellStyle name="Normal 4 3 10" xfId="14391"/>
    <cellStyle name="Normal 4 3 11" xfId="23140"/>
    <cellStyle name="Normal 4 3 11 2" xfId="23495"/>
    <cellStyle name="Normal 4 3 11 3" xfId="23817"/>
    <cellStyle name="Normal 4 3 2" xfId="1948"/>
    <cellStyle name="Normal 4 3 2 2" xfId="14392"/>
    <cellStyle name="Normal 4 3 2 2 2" xfId="14393"/>
    <cellStyle name="Normal 4 3 2 3" xfId="14394"/>
    <cellStyle name="Normal 4 3 2 4" xfId="14395"/>
    <cellStyle name="Normal 4 3 3" xfId="14396"/>
    <cellStyle name="Normal 4 3 3 2" xfId="14397"/>
    <cellStyle name="Normal 4 3 3 2 2" xfId="14398"/>
    <cellStyle name="Normal 4 3 3 3" xfId="14399"/>
    <cellStyle name="Normal 4 3 3 3 2" xfId="14400"/>
    <cellStyle name="Normal 4 3 3 4" xfId="14401"/>
    <cellStyle name="Normal 4 3 4" xfId="14402"/>
    <cellStyle name="Normal 4 3 4 1" xfId="14403"/>
    <cellStyle name="Normal 4 3 4 1 2" xfId="14404"/>
    <cellStyle name="Normal 4 3 4 2" xfId="14405"/>
    <cellStyle name="Normal 4 3 4 2 2" xfId="14406"/>
    <cellStyle name="Normal 4 3 4 3" xfId="14407"/>
    <cellStyle name="Normal 4 3 4 3 2" xfId="14408"/>
    <cellStyle name="Normal 4 3 4 4" xfId="14409"/>
    <cellStyle name="Normal 4 3 4 4 2" xfId="14410"/>
    <cellStyle name="Normal 4 3 4 5" xfId="14411"/>
    <cellStyle name="Normal 4 3 4 5 2" xfId="14412"/>
    <cellStyle name="Normal 4 3 4 5 2 2" xfId="23283"/>
    <cellStyle name="Normal 4 3 4 5 2 3" xfId="23630"/>
    <cellStyle name="Normal 4 3 4 6" xfId="14413"/>
    <cellStyle name="Normal 4 3 4 6 2" xfId="14414"/>
    <cellStyle name="Normal 4 3 4 6 2 2" xfId="23284"/>
    <cellStyle name="Normal 4 3 4 6 2 3" xfId="23631"/>
    <cellStyle name="Normal 4 3 4 7" xfId="14415"/>
    <cellStyle name="Normal 4 3 5" xfId="14416"/>
    <cellStyle name="Normal 4 3 5 1" xfId="14417"/>
    <cellStyle name="Normal 4 3 5 1 2" xfId="14418"/>
    <cellStyle name="Normal 4 3 5 2" xfId="14419"/>
    <cellStyle name="Normal 4 3 5 2 2" xfId="14420"/>
    <cellStyle name="Normal 4 3 5 3" xfId="14421"/>
    <cellStyle name="Normal 4 3 5 3 2" xfId="14422"/>
    <cellStyle name="Normal 4 3 5 4" xfId="14423"/>
    <cellStyle name="Normal 4 3 5 4 2" xfId="14424"/>
    <cellStyle name="Normal 4 3 5 5" xfId="14425"/>
    <cellStyle name="Normal 4 3 5 5 2" xfId="14426"/>
    <cellStyle name="Normal 4 3 5 5 2 2" xfId="23285"/>
    <cellStyle name="Normal 4 3 5 5 2 3" xfId="23632"/>
    <cellStyle name="Normal 4 3 5 6" xfId="14427"/>
    <cellStyle name="Normal 4 3 5 6 2" xfId="14428"/>
    <cellStyle name="Normal 4 3 5 6 2 2" xfId="23286"/>
    <cellStyle name="Normal 4 3 5 6 2 3" xfId="23633"/>
    <cellStyle name="Normal 4 3 5 7" xfId="14429"/>
    <cellStyle name="Normal 4 3 6" xfId="14430"/>
    <cellStyle name="Normal 4 3 6 2" xfId="14431"/>
    <cellStyle name="Normal 4 3 7" xfId="14432"/>
    <cellStyle name="Normal 4 3 8" xfId="14433"/>
    <cellStyle name="Normal 4 3 8 2" xfId="14434"/>
    <cellStyle name="Normal 4 3 9" xfId="14435"/>
    <cellStyle name="Normal 4 3 9 2" xfId="14436"/>
    <cellStyle name="Normal 4 3 9 2 2" xfId="23287"/>
    <cellStyle name="Normal 4 3 9 2 3" xfId="23634"/>
    <cellStyle name="Normal 4 30" xfId="903"/>
    <cellStyle name="Normal 4 30 2" xfId="1949"/>
    <cellStyle name="Normal 4 30 2 2" xfId="14437"/>
    <cellStyle name="Normal 4 30 2 2 2" xfId="14438"/>
    <cellStyle name="Normal 4 30 2 3" xfId="14439"/>
    <cellStyle name="Normal 4 30 2 4" xfId="14440"/>
    <cellStyle name="Normal 4 30 3" xfId="14441"/>
    <cellStyle name="Normal 4 30 3 2" xfId="14442"/>
    <cellStyle name="Normal 4 30 3 2 2" xfId="14443"/>
    <cellStyle name="Normal 4 30 3 3" xfId="14444"/>
    <cellStyle name="Normal 4 30 3 3 2" xfId="14445"/>
    <cellStyle name="Normal 4 30 3 4" xfId="14446"/>
    <cellStyle name="Normal 4 30 4" xfId="14447"/>
    <cellStyle name="Normal 4 30 4 2" xfId="14448"/>
    <cellStyle name="Normal 4 30 5" xfId="14449"/>
    <cellStyle name="Normal 4 30 6" xfId="14450"/>
    <cellStyle name="Normal 4 30 6 2" xfId="14451"/>
    <cellStyle name="Normal 4 30 7" xfId="14452"/>
    <cellStyle name="Normal 4 31" xfId="904"/>
    <cellStyle name="Normal 4 31 2" xfId="1950"/>
    <cellStyle name="Normal 4 31 2 2" xfId="14453"/>
    <cellStyle name="Normal 4 31 2 2 2" xfId="14454"/>
    <cellStyle name="Normal 4 31 2 3" xfId="14455"/>
    <cellStyle name="Normal 4 31 2 4" xfId="14456"/>
    <cellStyle name="Normal 4 31 3" xfId="14457"/>
    <cellStyle name="Normal 4 31 3 2" xfId="14458"/>
    <cellStyle name="Normal 4 31 3 2 2" xfId="14459"/>
    <cellStyle name="Normal 4 31 3 3" xfId="14460"/>
    <cellStyle name="Normal 4 31 3 3 2" xfId="14461"/>
    <cellStyle name="Normal 4 31 3 4" xfId="14462"/>
    <cellStyle name="Normal 4 31 4" xfId="14463"/>
    <cellStyle name="Normal 4 31 4 2" xfId="14464"/>
    <cellStyle name="Normal 4 31 5" xfId="14465"/>
    <cellStyle name="Normal 4 31 6" xfId="14466"/>
    <cellStyle name="Normal 4 31 6 2" xfId="14467"/>
    <cellStyle name="Normal 4 31 7" xfId="14468"/>
    <cellStyle name="Normal 4 32" xfId="905"/>
    <cellStyle name="Normal 4 32 2" xfId="2353"/>
    <cellStyle name="Normal 4 32 2 2" xfId="14469"/>
    <cellStyle name="Normal 4 32 2 2 2" xfId="14470"/>
    <cellStyle name="Normal 4 32 2 3" xfId="14471"/>
    <cellStyle name="Normal 4 32 2 4" xfId="14472"/>
    <cellStyle name="Normal 4 32 3" xfId="14473"/>
    <cellStyle name="Normal 4 32 3 2" xfId="14474"/>
    <cellStyle name="Normal 4 32 3 2 2" xfId="14475"/>
    <cellStyle name="Normal 4 32 3 3" xfId="14476"/>
    <cellStyle name="Normal 4 32 3 3 2" xfId="14477"/>
    <cellStyle name="Normal 4 32 3 4" xfId="14478"/>
    <cellStyle name="Normal 4 32 4" xfId="14479"/>
    <cellStyle name="Normal 4 32 4 2" xfId="14480"/>
    <cellStyle name="Normal 4 32 5" xfId="14481"/>
    <cellStyle name="Normal 4 32 6" xfId="14482"/>
    <cellStyle name="Normal 4 32 6 2" xfId="14483"/>
    <cellStyle name="Normal 4 32 7" xfId="14484"/>
    <cellStyle name="Normal 4 33" xfId="906"/>
    <cellStyle name="Normal 4 33 2" xfId="2354"/>
    <cellStyle name="Normal 4 33 2 2" xfId="14485"/>
    <cellStyle name="Normal 4 33 2 2 2" xfId="14486"/>
    <cellStyle name="Normal 4 33 2 3" xfId="14487"/>
    <cellStyle name="Normal 4 33 2 4" xfId="14488"/>
    <cellStyle name="Normal 4 33 3" xfId="14489"/>
    <cellStyle name="Normal 4 33 3 2" xfId="14490"/>
    <cellStyle name="Normal 4 33 3 2 2" xfId="14491"/>
    <cellStyle name="Normal 4 33 3 3" xfId="14492"/>
    <cellStyle name="Normal 4 33 3 3 2" xfId="14493"/>
    <cellStyle name="Normal 4 33 3 4" xfId="14494"/>
    <cellStyle name="Normal 4 33 4" xfId="14495"/>
    <cellStyle name="Normal 4 33 4 2" xfId="14496"/>
    <cellStyle name="Normal 4 33 5" xfId="14497"/>
    <cellStyle name="Normal 4 33 6" xfId="14498"/>
    <cellStyle name="Normal 4 33 6 2" xfId="14499"/>
    <cellStyle name="Normal 4 33 7" xfId="14500"/>
    <cellStyle name="Normal 4 34" xfId="907"/>
    <cellStyle name="Normal 4 34 2" xfId="2355"/>
    <cellStyle name="Normal 4 34 2 2" xfId="14501"/>
    <cellStyle name="Normal 4 34 2 2 2" xfId="14502"/>
    <cellStyle name="Normal 4 34 2 3" xfId="14503"/>
    <cellStyle name="Normal 4 34 2 4" xfId="14504"/>
    <cellStyle name="Normal 4 34 3" xfId="14505"/>
    <cellStyle name="Normal 4 34 3 2" xfId="14506"/>
    <cellStyle name="Normal 4 34 3 2 2" xfId="14507"/>
    <cellStyle name="Normal 4 34 3 3" xfId="14508"/>
    <cellStyle name="Normal 4 34 3 3 2" xfId="14509"/>
    <cellStyle name="Normal 4 34 3 4" xfId="14510"/>
    <cellStyle name="Normal 4 34 4" xfId="14511"/>
    <cellStyle name="Normal 4 34 4 2" xfId="14512"/>
    <cellStyle name="Normal 4 34 5" xfId="14513"/>
    <cellStyle name="Normal 4 34 6" xfId="14514"/>
    <cellStyle name="Normal 4 34 6 2" xfId="14515"/>
    <cellStyle name="Normal 4 34 7" xfId="14516"/>
    <cellStyle name="Normal 4 35" xfId="908"/>
    <cellStyle name="Normal 4 35 2" xfId="2356"/>
    <cellStyle name="Normal 4 35 2 2" xfId="14517"/>
    <cellStyle name="Normal 4 35 2 2 2" xfId="14518"/>
    <cellStyle name="Normal 4 35 2 3" xfId="14519"/>
    <cellStyle name="Normal 4 35 2 4" xfId="14520"/>
    <cellStyle name="Normal 4 35 3" xfId="14521"/>
    <cellStyle name="Normal 4 35 3 2" xfId="14522"/>
    <cellStyle name="Normal 4 35 3 2 2" xfId="14523"/>
    <cellStyle name="Normal 4 35 3 3" xfId="14524"/>
    <cellStyle name="Normal 4 35 3 3 2" xfId="14525"/>
    <cellStyle name="Normal 4 35 3 4" xfId="14526"/>
    <cellStyle name="Normal 4 35 4" xfId="14527"/>
    <cellStyle name="Normal 4 35 4 2" xfId="14528"/>
    <cellStyle name="Normal 4 35 5" xfId="14529"/>
    <cellStyle name="Normal 4 35 6" xfId="14530"/>
    <cellStyle name="Normal 4 35 6 2" xfId="14531"/>
    <cellStyle name="Normal 4 35 7" xfId="14532"/>
    <cellStyle name="Normal 4 36" xfId="909"/>
    <cellStyle name="Normal 4 36 2" xfId="2357"/>
    <cellStyle name="Normal 4 36 2 2" xfId="14533"/>
    <cellStyle name="Normal 4 36 2 2 2" xfId="14534"/>
    <cellStyle name="Normal 4 36 2 3" xfId="14535"/>
    <cellStyle name="Normal 4 36 2 4" xfId="14536"/>
    <cellStyle name="Normal 4 36 3" xfId="14537"/>
    <cellStyle name="Normal 4 36 3 2" xfId="14538"/>
    <cellStyle name="Normal 4 36 3 2 2" xfId="14539"/>
    <cellStyle name="Normal 4 36 3 3" xfId="14540"/>
    <cellStyle name="Normal 4 36 3 3 2" xfId="14541"/>
    <cellStyle name="Normal 4 36 3 4" xfId="14542"/>
    <cellStyle name="Normal 4 36 4" xfId="14543"/>
    <cellStyle name="Normal 4 36 4 2" xfId="14544"/>
    <cellStyle name="Normal 4 36 5" xfId="14545"/>
    <cellStyle name="Normal 4 36 6" xfId="14546"/>
    <cellStyle name="Normal 4 36 6 2" xfId="14547"/>
    <cellStyle name="Normal 4 36 7" xfId="14548"/>
    <cellStyle name="Normal 4 37" xfId="910"/>
    <cellStyle name="Normal 4 37 2" xfId="2358"/>
    <cellStyle name="Normal 4 37 2 2" xfId="14549"/>
    <cellStyle name="Normal 4 37 2 2 2" xfId="14550"/>
    <cellStyle name="Normal 4 37 2 3" xfId="14551"/>
    <cellStyle name="Normal 4 37 2 4" xfId="14552"/>
    <cellStyle name="Normal 4 37 3" xfId="14553"/>
    <cellStyle name="Normal 4 37 3 2" xfId="14554"/>
    <cellStyle name="Normal 4 37 3 2 2" xfId="14555"/>
    <cellStyle name="Normal 4 37 3 3" xfId="14556"/>
    <cellStyle name="Normal 4 37 3 3 2" xfId="14557"/>
    <cellStyle name="Normal 4 37 3 4" xfId="14558"/>
    <cellStyle name="Normal 4 37 4" xfId="14559"/>
    <cellStyle name="Normal 4 37 4 2" xfId="14560"/>
    <cellStyle name="Normal 4 37 5" xfId="14561"/>
    <cellStyle name="Normal 4 37 6" xfId="14562"/>
    <cellStyle name="Normal 4 37 6 2" xfId="14563"/>
    <cellStyle name="Normal 4 37 7" xfId="14564"/>
    <cellStyle name="Normal 4 38" xfId="911"/>
    <cellStyle name="Normal 4 38 2" xfId="2359"/>
    <cellStyle name="Normal 4 38 2 2" xfId="14565"/>
    <cellStyle name="Normal 4 38 2 2 2" xfId="14566"/>
    <cellStyle name="Normal 4 38 2 3" xfId="14567"/>
    <cellStyle name="Normal 4 38 2 4" xfId="14568"/>
    <cellStyle name="Normal 4 38 3" xfId="14569"/>
    <cellStyle name="Normal 4 38 3 2" xfId="14570"/>
    <cellStyle name="Normal 4 38 3 2 2" xfId="14571"/>
    <cellStyle name="Normal 4 38 3 3" xfId="14572"/>
    <cellStyle name="Normal 4 38 3 3 2" xfId="14573"/>
    <cellStyle name="Normal 4 38 3 4" xfId="14574"/>
    <cellStyle name="Normal 4 38 4" xfId="14575"/>
    <cellStyle name="Normal 4 38 4 2" xfId="14576"/>
    <cellStyle name="Normal 4 38 5" xfId="14577"/>
    <cellStyle name="Normal 4 38 6" xfId="14578"/>
    <cellStyle name="Normal 4 38 6 2" xfId="14579"/>
    <cellStyle name="Normal 4 38 7" xfId="14580"/>
    <cellStyle name="Normal 4 39" xfId="912"/>
    <cellStyle name="Normal 4 39 2" xfId="2360"/>
    <cellStyle name="Normal 4 39 2 2" xfId="14581"/>
    <cellStyle name="Normal 4 39 2 2 2" xfId="14582"/>
    <cellStyle name="Normal 4 39 2 3" xfId="14583"/>
    <cellStyle name="Normal 4 39 2 4" xfId="14584"/>
    <cellStyle name="Normal 4 39 3" xfId="14585"/>
    <cellStyle name="Normal 4 39 3 2" xfId="14586"/>
    <cellStyle name="Normal 4 39 3 2 2" xfId="14587"/>
    <cellStyle name="Normal 4 39 3 3" xfId="14588"/>
    <cellStyle name="Normal 4 39 3 3 2" xfId="14589"/>
    <cellStyle name="Normal 4 39 3 4" xfId="14590"/>
    <cellStyle name="Normal 4 39 4" xfId="14591"/>
    <cellStyle name="Normal 4 39 4 2" xfId="14592"/>
    <cellStyle name="Normal 4 39 5" xfId="14593"/>
    <cellStyle name="Normal 4 39 6" xfId="14594"/>
    <cellStyle name="Normal 4 39 6 2" xfId="14595"/>
    <cellStyle name="Normal 4 39 7" xfId="14596"/>
    <cellStyle name="Normal 4 4" xfId="913"/>
    <cellStyle name="Normal 4 4 10" xfId="14597"/>
    <cellStyle name="Normal 4 4 11" xfId="23141"/>
    <cellStyle name="Normal 4 4 11 2" xfId="23496"/>
    <cellStyle name="Normal 4 4 11 3" xfId="23818"/>
    <cellStyle name="Normal 4 4 2" xfId="1951"/>
    <cellStyle name="Normal 4 4 2 2" xfId="14598"/>
    <cellStyle name="Normal 4 4 2 2 2" xfId="14599"/>
    <cellStyle name="Normal 4 4 2 3" xfId="14600"/>
    <cellStyle name="Normal 4 4 2 4" xfId="14601"/>
    <cellStyle name="Normal 4 4 3" xfId="14602"/>
    <cellStyle name="Normal 4 4 3 2" xfId="14603"/>
    <cellStyle name="Normal 4 4 3 2 2" xfId="14604"/>
    <cellStyle name="Normal 4 4 3 3" xfId="14605"/>
    <cellStyle name="Normal 4 4 3 3 2" xfId="14606"/>
    <cellStyle name="Normal 4 4 3 4" xfId="14607"/>
    <cellStyle name="Normal 4 4 4" xfId="14608"/>
    <cellStyle name="Normal 4 4 4 1" xfId="14609"/>
    <cellStyle name="Normal 4 4 4 1 2" xfId="14610"/>
    <cellStyle name="Normal 4 4 4 2" xfId="14611"/>
    <cellStyle name="Normal 4 4 4 2 2" xfId="14612"/>
    <cellStyle name="Normal 4 4 4 3" xfId="14613"/>
    <cellStyle name="Normal 4 4 4 3 2" xfId="14614"/>
    <cellStyle name="Normal 4 4 4 4" xfId="14615"/>
    <cellStyle name="Normal 4 4 4 4 2" xfId="14616"/>
    <cellStyle name="Normal 4 4 4 5" xfId="14617"/>
    <cellStyle name="Normal 4 4 4 5 2" xfId="14618"/>
    <cellStyle name="Normal 4 4 4 5 2 2" xfId="23288"/>
    <cellStyle name="Normal 4 4 4 5 2 3" xfId="23635"/>
    <cellStyle name="Normal 4 4 4 6" xfId="14619"/>
    <cellStyle name="Normal 4 4 4 6 2" xfId="14620"/>
    <cellStyle name="Normal 4 4 4 6 2 2" xfId="23289"/>
    <cellStyle name="Normal 4 4 4 6 2 3" xfId="23636"/>
    <cellStyle name="Normal 4 4 4 7" xfId="14621"/>
    <cellStyle name="Normal 4 4 5" xfId="14622"/>
    <cellStyle name="Normal 4 4 5 1" xfId="14623"/>
    <cellStyle name="Normal 4 4 5 1 2" xfId="14624"/>
    <cellStyle name="Normal 4 4 5 2" xfId="14625"/>
    <cellStyle name="Normal 4 4 5 2 2" xfId="14626"/>
    <cellStyle name="Normal 4 4 5 3" xfId="14627"/>
    <cellStyle name="Normal 4 4 5 3 2" xfId="14628"/>
    <cellStyle name="Normal 4 4 5 4" xfId="14629"/>
    <cellStyle name="Normal 4 4 5 4 2" xfId="14630"/>
    <cellStyle name="Normal 4 4 5 5" xfId="14631"/>
    <cellStyle name="Normal 4 4 5 5 2" xfId="14632"/>
    <cellStyle name="Normal 4 4 5 5 2 2" xfId="23290"/>
    <cellStyle name="Normal 4 4 5 5 2 3" xfId="23637"/>
    <cellStyle name="Normal 4 4 5 6" xfId="14633"/>
    <cellStyle name="Normal 4 4 5 6 2" xfId="14634"/>
    <cellStyle name="Normal 4 4 5 6 2 2" xfId="23291"/>
    <cellStyle name="Normal 4 4 5 6 2 3" xfId="23638"/>
    <cellStyle name="Normal 4 4 5 7" xfId="14635"/>
    <cellStyle name="Normal 4 4 6" xfId="14636"/>
    <cellStyle name="Normal 4 4 6 2" xfId="14637"/>
    <cellStyle name="Normal 4 4 7" xfId="14638"/>
    <cellStyle name="Normal 4 4 8" xfId="14639"/>
    <cellStyle name="Normal 4 4 8 2" xfId="14640"/>
    <cellStyle name="Normal 4 4 9" xfId="14641"/>
    <cellStyle name="Normal 4 4 9 2" xfId="14642"/>
    <cellStyle name="Normal 4 4 9 2 2" xfId="23292"/>
    <cellStyle name="Normal 4 4 9 2 3" xfId="23639"/>
    <cellStyle name="Normal 4 40" xfId="914"/>
    <cellStyle name="Normal 4 40 2" xfId="2361"/>
    <cellStyle name="Normal 4 40 2 2" xfId="14643"/>
    <cellStyle name="Normal 4 40 2 2 2" xfId="14644"/>
    <cellStyle name="Normal 4 40 2 3" xfId="14645"/>
    <cellStyle name="Normal 4 40 2 4" xfId="14646"/>
    <cellStyle name="Normal 4 40 3" xfId="14647"/>
    <cellStyle name="Normal 4 40 3 2" xfId="14648"/>
    <cellStyle name="Normal 4 40 3 2 2" xfId="14649"/>
    <cellStyle name="Normal 4 40 3 3" xfId="14650"/>
    <cellStyle name="Normal 4 40 3 3 2" xfId="14651"/>
    <cellStyle name="Normal 4 40 3 4" xfId="14652"/>
    <cellStyle name="Normal 4 40 4" xfId="14653"/>
    <cellStyle name="Normal 4 40 4 2" xfId="14654"/>
    <cellStyle name="Normal 4 40 5" xfId="14655"/>
    <cellStyle name="Normal 4 40 6" xfId="14656"/>
    <cellStyle name="Normal 4 40 6 2" xfId="14657"/>
    <cellStyle name="Normal 4 40 7" xfId="14658"/>
    <cellStyle name="Normal 4 41" xfId="915"/>
    <cellStyle name="Normal 4 41 2" xfId="2362"/>
    <cellStyle name="Normal 4 41 2 2" xfId="14659"/>
    <cellStyle name="Normal 4 41 2 2 2" xfId="14660"/>
    <cellStyle name="Normal 4 41 2 3" xfId="14661"/>
    <cellStyle name="Normal 4 41 2 4" xfId="14662"/>
    <cellStyle name="Normal 4 41 3" xfId="14663"/>
    <cellStyle name="Normal 4 41 3 2" xfId="14664"/>
    <cellStyle name="Normal 4 41 3 2 2" xfId="14665"/>
    <cellStyle name="Normal 4 41 3 3" xfId="14666"/>
    <cellStyle name="Normal 4 41 3 3 2" xfId="14667"/>
    <cellStyle name="Normal 4 41 3 4" xfId="14668"/>
    <cellStyle name="Normal 4 41 4" xfId="14669"/>
    <cellStyle name="Normal 4 41 4 2" xfId="14670"/>
    <cellStyle name="Normal 4 41 5" xfId="14671"/>
    <cellStyle name="Normal 4 41 6" xfId="14672"/>
    <cellStyle name="Normal 4 41 6 2" xfId="14673"/>
    <cellStyle name="Normal 4 41 7" xfId="14674"/>
    <cellStyle name="Normal 4 42" xfId="916"/>
    <cellStyle name="Normal 4 42 2" xfId="2363"/>
    <cellStyle name="Normal 4 42 2 2" xfId="14675"/>
    <cellStyle name="Normal 4 42 2 2 2" xfId="14676"/>
    <cellStyle name="Normal 4 42 2 3" xfId="14677"/>
    <cellStyle name="Normal 4 42 2 4" xfId="14678"/>
    <cellStyle name="Normal 4 42 3" xfId="14679"/>
    <cellStyle name="Normal 4 42 3 2" xfId="14680"/>
    <cellStyle name="Normal 4 42 3 2 2" xfId="14681"/>
    <cellStyle name="Normal 4 42 3 3" xfId="14682"/>
    <cellStyle name="Normal 4 42 3 3 2" xfId="14683"/>
    <cellStyle name="Normal 4 42 3 4" xfId="14684"/>
    <cellStyle name="Normal 4 42 4" xfId="14685"/>
    <cellStyle name="Normal 4 42 4 2" xfId="14686"/>
    <cellStyle name="Normal 4 42 5" xfId="14687"/>
    <cellStyle name="Normal 4 42 6" xfId="14688"/>
    <cellStyle name="Normal 4 42 6 2" xfId="14689"/>
    <cellStyle name="Normal 4 42 7" xfId="14690"/>
    <cellStyle name="Normal 4 43" xfId="917"/>
    <cellStyle name="Normal 4 43 2" xfId="2364"/>
    <cellStyle name="Normal 4 43 2 2" xfId="14691"/>
    <cellStyle name="Normal 4 43 2 2 2" xfId="14692"/>
    <cellStyle name="Normal 4 43 2 3" xfId="14693"/>
    <cellStyle name="Normal 4 43 2 4" xfId="14694"/>
    <cellStyle name="Normal 4 43 3" xfId="14695"/>
    <cellStyle name="Normal 4 43 3 2" xfId="14696"/>
    <cellStyle name="Normal 4 43 3 2 2" xfId="14697"/>
    <cellStyle name="Normal 4 43 3 3" xfId="14698"/>
    <cellStyle name="Normal 4 43 3 3 2" xfId="14699"/>
    <cellStyle name="Normal 4 43 3 4" xfId="14700"/>
    <cellStyle name="Normal 4 43 4" xfId="14701"/>
    <cellStyle name="Normal 4 43 4 2" xfId="14702"/>
    <cellStyle name="Normal 4 43 5" xfId="14703"/>
    <cellStyle name="Normal 4 43 6" xfId="14704"/>
    <cellStyle name="Normal 4 43 6 2" xfId="14705"/>
    <cellStyle name="Normal 4 43 7" xfId="14706"/>
    <cellStyle name="Normal 4 44" xfId="1926"/>
    <cellStyle name="Normal 4 44 2" xfId="14707"/>
    <cellStyle name="Normal 4 44 2 2" xfId="14708"/>
    <cellStyle name="Normal 4 44 3" xfId="14709"/>
    <cellStyle name="Normal 4 44 4" xfId="14710"/>
    <cellStyle name="Normal 4 45" xfId="2769"/>
    <cellStyle name="Normal 4 45 2" xfId="14711"/>
    <cellStyle name="Normal 4 45 2 2" xfId="14712"/>
    <cellStyle name="Normal 4 45 3" xfId="14713"/>
    <cellStyle name="Normal 4 45 3 2" xfId="14714"/>
    <cellStyle name="Normal 4 45 4" xfId="14715"/>
    <cellStyle name="Normal 4 45 5" xfId="14716"/>
    <cellStyle name="Normal 4 45 6" xfId="23199"/>
    <cellStyle name="Normal 4 45 7" xfId="23550"/>
    <cellStyle name="Normal 4 46" xfId="2803"/>
    <cellStyle name="Normal 4 46 1" xfId="14717"/>
    <cellStyle name="Normal 4 46 1 2" xfId="14718"/>
    <cellStyle name="Normal 4 46 10" xfId="23563"/>
    <cellStyle name="Normal 4 46 2" xfId="14719"/>
    <cellStyle name="Normal 4 46 2 2" xfId="14720"/>
    <cellStyle name="Normal 4 46 3" xfId="14721"/>
    <cellStyle name="Normal 4 46 3 2" xfId="14722"/>
    <cellStyle name="Normal 4 46 4" xfId="14723"/>
    <cellStyle name="Normal 4 46 4 2" xfId="14724"/>
    <cellStyle name="Normal 4 46 5" xfId="14725"/>
    <cellStyle name="Normal 4 46 5 2" xfId="14726"/>
    <cellStyle name="Normal 4 46 5 2 2" xfId="23293"/>
    <cellStyle name="Normal 4 46 5 2 3" xfId="23640"/>
    <cellStyle name="Normal 4 46 6" xfId="14727"/>
    <cellStyle name="Normal 4 46 6 2" xfId="14728"/>
    <cellStyle name="Normal 4 46 6 2 2" xfId="23294"/>
    <cellStyle name="Normal 4 46 6 2 3" xfId="23641"/>
    <cellStyle name="Normal 4 46 7" xfId="14729"/>
    <cellStyle name="Normal 4 46 8" xfId="14730"/>
    <cellStyle name="Normal 4 46 9" xfId="23215"/>
    <cellStyle name="Normal 4 47" xfId="14731"/>
    <cellStyle name="Normal 4 47 1" xfId="14732"/>
    <cellStyle name="Normal 4 47 1 2" xfId="14733"/>
    <cellStyle name="Normal 4 47 2" xfId="14734"/>
    <cellStyle name="Normal 4 47 2 2" xfId="14735"/>
    <cellStyle name="Normal 4 47 3" xfId="14736"/>
    <cellStyle name="Normal 4 47 3 2" xfId="14737"/>
    <cellStyle name="Normal 4 47 4" xfId="14738"/>
    <cellStyle name="Normal 4 47 4 2" xfId="14739"/>
    <cellStyle name="Normal 4 47 5" xfId="14740"/>
    <cellStyle name="Normal 4 47 5 2" xfId="14741"/>
    <cellStyle name="Normal 4 47 5 2 2" xfId="23295"/>
    <cellStyle name="Normal 4 47 5 2 3" xfId="23642"/>
    <cellStyle name="Normal 4 47 6" xfId="14742"/>
    <cellStyle name="Normal 4 47 6 2" xfId="14743"/>
    <cellStyle name="Normal 4 47 6 2 2" xfId="23296"/>
    <cellStyle name="Normal 4 47 6 2 3" xfId="23643"/>
    <cellStyle name="Normal 4 47 7" xfId="14744"/>
    <cellStyle name="Normal 4 48" xfId="14745"/>
    <cellStyle name="Normal 4 48 2" xfId="14746"/>
    <cellStyle name="Normal 4 49" xfId="14747"/>
    <cellStyle name="Normal 4 5" xfId="918"/>
    <cellStyle name="Normal 4 5 2" xfId="1952"/>
    <cellStyle name="Normal 4 5 2 2" xfId="14748"/>
    <cellStyle name="Normal 4 5 2 2 2" xfId="14749"/>
    <cellStyle name="Normal 4 5 2 3" xfId="14750"/>
    <cellStyle name="Normal 4 5 2 4" xfId="14751"/>
    <cellStyle name="Normal 4 5 3" xfId="14752"/>
    <cellStyle name="Normal 4 5 3 2" xfId="14753"/>
    <cellStyle name="Normal 4 5 3 2 2" xfId="14754"/>
    <cellStyle name="Normal 4 5 3 3" xfId="14755"/>
    <cellStyle name="Normal 4 5 3 3 2" xfId="14756"/>
    <cellStyle name="Normal 4 5 3 4" xfId="14757"/>
    <cellStyle name="Normal 4 5 4" xfId="14758"/>
    <cellStyle name="Normal 4 5 4 2" xfId="14759"/>
    <cellStyle name="Normal 4 5 5" xfId="14760"/>
    <cellStyle name="Normal 4 5 6" xfId="14761"/>
    <cellStyle name="Normal 4 5 6 2" xfId="14762"/>
    <cellStyle name="Normal 4 5 7" xfId="14763"/>
    <cellStyle name="Normal 4 50" xfId="14764"/>
    <cellStyle name="Normal 4 50 2" xfId="14765"/>
    <cellStyle name="Normal 4 51" xfId="14766"/>
    <cellStyle name="Normal 4 51 2" xfId="14767"/>
    <cellStyle name="Normal 4 51 2 2" xfId="23297"/>
    <cellStyle name="Normal 4 51 2 3" xfId="23644"/>
    <cellStyle name="Normal 4 52" xfId="14768"/>
    <cellStyle name="Normal 4 53" xfId="14769"/>
    <cellStyle name="Normal 4 54" xfId="14770"/>
    <cellStyle name="Normal 4 55" xfId="14771"/>
    <cellStyle name="Normal 4 55 2" xfId="23298"/>
    <cellStyle name="Normal 4 55 3" xfId="23645"/>
    <cellStyle name="Normal 4 56" xfId="14772"/>
    <cellStyle name="Normal 4 56 2" xfId="23299"/>
    <cellStyle name="Normal 4 56 3" xfId="23646"/>
    <cellStyle name="Normal 4 57" xfId="23138"/>
    <cellStyle name="Normal 4 57 2" xfId="23493"/>
    <cellStyle name="Normal 4 57 3" xfId="23815"/>
    <cellStyle name="Normal 4 6" xfId="919"/>
    <cellStyle name="Normal 4 6 2" xfId="1953"/>
    <cellStyle name="Normal 4 6 2 2" xfId="14773"/>
    <cellStyle name="Normal 4 6 2 2 2" xfId="14774"/>
    <cellStyle name="Normal 4 6 2 3" xfId="14775"/>
    <cellStyle name="Normal 4 6 2 4" xfId="14776"/>
    <cellStyle name="Normal 4 6 3" xfId="14777"/>
    <cellStyle name="Normal 4 6 3 2" xfId="14778"/>
    <cellStyle name="Normal 4 6 3 2 2" xfId="14779"/>
    <cellStyle name="Normal 4 6 3 3" xfId="14780"/>
    <cellStyle name="Normal 4 6 3 3 2" xfId="14781"/>
    <cellStyle name="Normal 4 6 3 4" xfId="14782"/>
    <cellStyle name="Normal 4 6 4" xfId="14783"/>
    <cellStyle name="Normal 4 6 4 2" xfId="14784"/>
    <cellStyle name="Normal 4 6 5" xfId="14785"/>
    <cellStyle name="Normal 4 6 6" xfId="14786"/>
    <cellStyle name="Normal 4 6 6 2" xfId="14787"/>
    <cellStyle name="Normal 4 6 7" xfId="14788"/>
    <cellStyle name="Normal 4 7" xfId="920"/>
    <cellStyle name="Normal 4 7 2" xfId="1954"/>
    <cellStyle name="Normal 4 7 2 2" xfId="14789"/>
    <cellStyle name="Normal 4 7 2 2 2" xfId="14790"/>
    <cellStyle name="Normal 4 7 2 3" xfId="14791"/>
    <cellStyle name="Normal 4 7 2 4" xfId="14792"/>
    <cellStyle name="Normal 4 7 3" xfId="14793"/>
    <cellStyle name="Normal 4 7 3 2" xfId="14794"/>
    <cellStyle name="Normal 4 7 3 2 2" xfId="14795"/>
    <cellStyle name="Normal 4 7 3 3" xfId="14796"/>
    <cellStyle name="Normal 4 7 3 3 2" xfId="14797"/>
    <cellStyle name="Normal 4 7 3 4" xfId="14798"/>
    <cellStyle name="Normal 4 7 4" xfId="14799"/>
    <cellStyle name="Normal 4 7 4 2" xfId="14800"/>
    <cellStyle name="Normal 4 7 5" xfId="14801"/>
    <cellStyle name="Normal 4 7 6" xfId="14802"/>
    <cellStyle name="Normal 4 7 6 2" xfId="14803"/>
    <cellStyle name="Normal 4 7 7" xfId="14804"/>
    <cellStyle name="Normal 4 8" xfId="921"/>
    <cellStyle name="Normal 4 8 2" xfId="1955"/>
    <cellStyle name="Normal 4 8 2 2" xfId="14805"/>
    <cellStyle name="Normal 4 8 2 2 2" xfId="14806"/>
    <cellStyle name="Normal 4 8 2 3" xfId="14807"/>
    <cellStyle name="Normal 4 8 2 4" xfId="14808"/>
    <cellStyle name="Normal 4 8 3" xfId="14809"/>
    <cellStyle name="Normal 4 8 3 2" xfId="14810"/>
    <cellStyle name="Normal 4 8 3 2 2" xfId="14811"/>
    <cellStyle name="Normal 4 8 3 3" xfId="14812"/>
    <cellStyle name="Normal 4 8 3 3 2" xfId="14813"/>
    <cellStyle name="Normal 4 8 3 4" xfId="14814"/>
    <cellStyle name="Normal 4 8 4" xfId="14815"/>
    <cellStyle name="Normal 4 8 4 2" xfId="14816"/>
    <cellStyle name="Normal 4 8 5" xfId="14817"/>
    <cellStyle name="Normal 4 8 6" xfId="14818"/>
    <cellStyle name="Normal 4 8 6 2" xfId="14819"/>
    <cellStyle name="Normal 4 8 7" xfId="14820"/>
    <cellStyle name="Normal 4 9" xfId="922"/>
    <cellStyle name="Normal 4 9 2" xfId="1956"/>
    <cellStyle name="Normal 4 9 2 2" xfId="14821"/>
    <cellStyle name="Normal 4 9 2 2 2" xfId="14822"/>
    <cellStyle name="Normal 4 9 2 3" xfId="14823"/>
    <cellStyle name="Normal 4 9 2 4" xfId="14824"/>
    <cellStyle name="Normal 4 9 3" xfId="14825"/>
    <cellStyle name="Normal 4 9 3 2" xfId="14826"/>
    <cellStyle name="Normal 4 9 3 2 2" xfId="14827"/>
    <cellStyle name="Normal 4 9 3 3" xfId="14828"/>
    <cellStyle name="Normal 4 9 3 3 2" xfId="14829"/>
    <cellStyle name="Normal 4 9 3 4" xfId="14830"/>
    <cellStyle name="Normal 4 9 4" xfId="14831"/>
    <cellStyle name="Normal 4 9 4 2" xfId="14832"/>
    <cellStyle name="Normal 4 9 5" xfId="14833"/>
    <cellStyle name="Normal 4 9 6" xfId="14834"/>
    <cellStyle name="Normal 4 9 6 2" xfId="14835"/>
    <cellStyle name="Normal 4 9 7" xfId="14836"/>
    <cellStyle name="Normal 40" xfId="923"/>
    <cellStyle name="Normal 40 10" xfId="924"/>
    <cellStyle name="Normal 40 10 2" xfId="2365"/>
    <cellStyle name="Normal 40 10 2 2" xfId="14837"/>
    <cellStyle name="Normal 40 10 2 2 2" xfId="14838"/>
    <cellStyle name="Normal 40 10 2 3" xfId="14839"/>
    <cellStyle name="Normal 40 10 2 4" xfId="14840"/>
    <cellStyle name="Normal 40 10 3" xfId="14841"/>
    <cellStyle name="Normal 40 10 3 2" xfId="14842"/>
    <cellStyle name="Normal 40 10 3 2 2" xfId="14843"/>
    <cellStyle name="Normal 40 10 3 3" xfId="14844"/>
    <cellStyle name="Normal 40 10 3 3 2" xfId="14845"/>
    <cellStyle name="Normal 40 10 3 4" xfId="14846"/>
    <cellStyle name="Normal 40 10 4" xfId="14847"/>
    <cellStyle name="Normal 40 10 4 2" xfId="14848"/>
    <cellStyle name="Normal 40 10 5" xfId="14849"/>
    <cellStyle name="Normal 40 10 6" xfId="14850"/>
    <cellStyle name="Normal 40 10 6 2" xfId="14851"/>
    <cellStyle name="Normal 40 10 7" xfId="14852"/>
    <cellStyle name="Normal 40 11" xfId="925"/>
    <cellStyle name="Normal 40 11 2" xfId="2366"/>
    <cellStyle name="Normal 40 11 2 2" xfId="14853"/>
    <cellStyle name="Normal 40 11 2 2 2" xfId="14854"/>
    <cellStyle name="Normal 40 11 2 3" xfId="14855"/>
    <cellStyle name="Normal 40 11 2 4" xfId="14856"/>
    <cellStyle name="Normal 40 11 3" xfId="14857"/>
    <cellStyle name="Normal 40 11 3 2" xfId="14858"/>
    <cellStyle name="Normal 40 11 3 2 2" xfId="14859"/>
    <cellStyle name="Normal 40 11 3 3" xfId="14860"/>
    <cellStyle name="Normal 40 11 3 3 2" xfId="14861"/>
    <cellStyle name="Normal 40 11 3 4" xfId="14862"/>
    <cellStyle name="Normal 40 11 4" xfId="14863"/>
    <cellStyle name="Normal 40 11 4 2" xfId="14864"/>
    <cellStyle name="Normal 40 11 5" xfId="14865"/>
    <cellStyle name="Normal 40 11 6" xfId="14866"/>
    <cellStyle name="Normal 40 11 6 2" xfId="14867"/>
    <cellStyle name="Normal 40 11 7" xfId="14868"/>
    <cellStyle name="Normal 40 12" xfId="926"/>
    <cellStyle name="Normal 40 12 2" xfId="2367"/>
    <cellStyle name="Normal 40 12 2 2" xfId="14869"/>
    <cellStyle name="Normal 40 12 2 2 2" xfId="14870"/>
    <cellStyle name="Normal 40 12 2 3" xfId="14871"/>
    <cellStyle name="Normal 40 12 2 4" xfId="14872"/>
    <cellStyle name="Normal 40 12 3" xfId="14873"/>
    <cellStyle name="Normal 40 12 3 2" xfId="14874"/>
    <cellStyle name="Normal 40 12 3 2 2" xfId="14875"/>
    <cellStyle name="Normal 40 12 3 3" xfId="14876"/>
    <cellStyle name="Normal 40 12 3 3 2" xfId="14877"/>
    <cellStyle name="Normal 40 12 3 4" xfId="14878"/>
    <cellStyle name="Normal 40 12 4" xfId="14879"/>
    <cellStyle name="Normal 40 12 4 2" xfId="14880"/>
    <cellStyle name="Normal 40 12 5" xfId="14881"/>
    <cellStyle name="Normal 40 12 6" xfId="14882"/>
    <cellStyle name="Normal 40 12 6 2" xfId="14883"/>
    <cellStyle name="Normal 40 12 7" xfId="14884"/>
    <cellStyle name="Normal 40 13" xfId="927"/>
    <cellStyle name="Normal 40 13 2" xfId="2368"/>
    <cellStyle name="Normal 40 13 2 2" xfId="14885"/>
    <cellStyle name="Normal 40 13 2 2 2" xfId="14886"/>
    <cellStyle name="Normal 40 13 2 3" xfId="14887"/>
    <cellStyle name="Normal 40 13 2 4" xfId="14888"/>
    <cellStyle name="Normal 40 13 3" xfId="14889"/>
    <cellStyle name="Normal 40 13 3 2" xfId="14890"/>
    <cellStyle name="Normal 40 13 3 2 2" xfId="14891"/>
    <cellStyle name="Normal 40 13 3 3" xfId="14892"/>
    <cellStyle name="Normal 40 13 3 3 2" xfId="14893"/>
    <cellStyle name="Normal 40 13 3 4" xfId="14894"/>
    <cellStyle name="Normal 40 13 4" xfId="14895"/>
    <cellStyle name="Normal 40 13 4 2" xfId="14896"/>
    <cellStyle name="Normal 40 13 5" xfId="14897"/>
    <cellStyle name="Normal 40 13 6" xfId="14898"/>
    <cellStyle name="Normal 40 13 6 2" xfId="14899"/>
    <cellStyle name="Normal 40 13 7" xfId="14900"/>
    <cellStyle name="Normal 40 14" xfId="928"/>
    <cellStyle name="Normal 40 14 2" xfId="2369"/>
    <cellStyle name="Normal 40 14 2 2" xfId="14901"/>
    <cellStyle name="Normal 40 14 2 2 2" xfId="14902"/>
    <cellStyle name="Normal 40 14 2 3" xfId="14903"/>
    <cellStyle name="Normal 40 14 2 4" xfId="14904"/>
    <cellStyle name="Normal 40 14 3" xfId="14905"/>
    <cellStyle name="Normal 40 14 3 2" xfId="14906"/>
    <cellStyle name="Normal 40 14 3 2 2" xfId="14907"/>
    <cellStyle name="Normal 40 14 3 3" xfId="14908"/>
    <cellStyle name="Normal 40 14 3 3 2" xfId="14909"/>
    <cellStyle name="Normal 40 14 3 4" xfId="14910"/>
    <cellStyle name="Normal 40 14 4" xfId="14911"/>
    <cellStyle name="Normal 40 14 4 2" xfId="14912"/>
    <cellStyle name="Normal 40 14 5" xfId="14913"/>
    <cellStyle name="Normal 40 14 6" xfId="14914"/>
    <cellStyle name="Normal 40 14 6 2" xfId="14915"/>
    <cellStyle name="Normal 40 14 7" xfId="14916"/>
    <cellStyle name="Normal 40 15" xfId="929"/>
    <cellStyle name="Normal 40 15 2" xfId="2370"/>
    <cellStyle name="Normal 40 15 2 2" xfId="14917"/>
    <cellStyle name="Normal 40 15 2 2 2" xfId="14918"/>
    <cellStyle name="Normal 40 15 2 3" xfId="14919"/>
    <cellStyle name="Normal 40 15 2 4" xfId="14920"/>
    <cellStyle name="Normal 40 15 3" xfId="14921"/>
    <cellStyle name="Normal 40 15 3 2" xfId="14922"/>
    <cellStyle name="Normal 40 15 3 2 2" xfId="14923"/>
    <cellStyle name="Normal 40 15 3 3" xfId="14924"/>
    <cellStyle name="Normal 40 15 3 3 2" xfId="14925"/>
    <cellStyle name="Normal 40 15 3 4" xfId="14926"/>
    <cellStyle name="Normal 40 15 4" xfId="14927"/>
    <cellStyle name="Normal 40 15 4 2" xfId="14928"/>
    <cellStyle name="Normal 40 15 5" xfId="14929"/>
    <cellStyle name="Normal 40 15 6" xfId="14930"/>
    <cellStyle name="Normal 40 15 6 2" xfId="14931"/>
    <cellStyle name="Normal 40 15 7" xfId="14932"/>
    <cellStyle name="Normal 40 16" xfId="930"/>
    <cellStyle name="Normal 40 16 2" xfId="2371"/>
    <cellStyle name="Normal 40 16 2 2" xfId="14933"/>
    <cellStyle name="Normal 40 16 2 2 2" xfId="14934"/>
    <cellStyle name="Normal 40 16 2 3" xfId="14935"/>
    <cellStyle name="Normal 40 16 2 4" xfId="14936"/>
    <cellStyle name="Normal 40 16 3" xfId="14937"/>
    <cellStyle name="Normal 40 16 3 2" xfId="14938"/>
    <cellStyle name="Normal 40 16 3 2 2" xfId="14939"/>
    <cellStyle name="Normal 40 16 3 3" xfId="14940"/>
    <cellStyle name="Normal 40 16 3 3 2" xfId="14941"/>
    <cellStyle name="Normal 40 16 3 4" xfId="14942"/>
    <cellStyle name="Normal 40 16 4" xfId="14943"/>
    <cellStyle name="Normal 40 16 4 2" xfId="14944"/>
    <cellStyle name="Normal 40 16 5" xfId="14945"/>
    <cellStyle name="Normal 40 16 6" xfId="14946"/>
    <cellStyle name="Normal 40 16 6 2" xfId="14947"/>
    <cellStyle name="Normal 40 16 7" xfId="14948"/>
    <cellStyle name="Normal 40 17" xfId="931"/>
    <cellStyle name="Normal 40 17 2" xfId="2372"/>
    <cellStyle name="Normal 40 17 2 2" xfId="14949"/>
    <cellStyle name="Normal 40 17 2 2 2" xfId="14950"/>
    <cellStyle name="Normal 40 17 2 3" xfId="14951"/>
    <cellStyle name="Normal 40 17 2 4" xfId="14952"/>
    <cellStyle name="Normal 40 17 3" xfId="14953"/>
    <cellStyle name="Normal 40 17 3 2" xfId="14954"/>
    <cellStyle name="Normal 40 17 3 2 2" xfId="14955"/>
    <cellStyle name="Normal 40 17 3 3" xfId="14956"/>
    <cellStyle name="Normal 40 17 3 3 2" xfId="14957"/>
    <cellStyle name="Normal 40 17 3 4" xfId="14958"/>
    <cellStyle name="Normal 40 17 4" xfId="14959"/>
    <cellStyle name="Normal 40 17 4 2" xfId="14960"/>
    <cellStyle name="Normal 40 17 5" xfId="14961"/>
    <cellStyle name="Normal 40 17 6" xfId="14962"/>
    <cellStyle name="Normal 40 17 6 2" xfId="14963"/>
    <cellStyle name="Normal 40 17 7" xfId="14964"/>
    <cellStyle name="Normal 40 18" xfId="932"/>
    <cellStyle name="Normal 40 18 2" xfId="2373"/>
    <cellStyle name="Normal 40 18 2 2" xfId="14965"/>
    <cellStyle name="Normal 40 18 2 2 2" xfId="14966"/>
    <cellStyle name="Normal 40 18 2 3" xfId="14967"/>
    <cellStyle name="Normal 40 18 2 4" xfId="14968"/>
    <cellStyle name="Normal 40 18 3" xfId="14969"/>
    <cellStyle name="Normal 40 18 3 2" xfId="14970"/>
    <cellStyle name="Normal 40 18 3 2 2" xfId="14971"/>
    <cellStyle name="Normal 40 18 3 3" xfId="14972"/>
    <cellStyle name="Normal 40 18 3 3 2" xfId="14973"/>
    <cellStyle name="Normal 40 18 3 4" xfId="14974"/>
    <cellStyle name="Normal 40 18 4" xfId="14975"/>
    <cellStyle name="Normal 40 18 4 2" xfId="14976"/>
    <cellStyle name="Normal 40 18 5" xfId="14977"/>
    <cellStyle name="Normal 40 18 6" xfId="14978"/>
    <cellStyle name="Normal 40 18 6 2" xfId="14979"/>
    <cellStyle name="Normal 40 18 7" xfId="14980"/>
    <cellStyle name="Normal 40 19" xfId="933"/>
    <cellStyle name="Normal 40 19 2" xfId="2374"/>
    <cellStyle name="Normal 40 19 2 2" xfId="14981"/>
    <cellStyle name="Normal 40 19 2 2 2" xfId="14982"/>
    <cellStyle name="Normal 40 19 2 3" xfId="14983"/>
    <cellStyle name="Normal 40 19 2 4" xfId="14984"/>
    <cellStyle name="Normal 40 19 3" xfId="14985"/>
    <cellStyle name="Normal 40 19 3 2" xfId="14986"/>
    <cellStyle name="Normal 40 19 3 2 2" xfId="14987"/>
    <cellStyle name="Normal 40 19 3 3" xfId="14988"/>
    <cellStyle name="Normal 40 19 3 3 2" xfId="14989"/>
    <cellStyle name="Normal 40 19 3 4" xfId="14990"/>
    <cellStyle name="Normal 40 19 4" xfId="14991"/>
    <cellStyle name="Normal 40 19 4 2" xfId="14992"/>
    <cellStyle name="Normal 40 19 5" xfId="14993"/>
    <cellStyle name="Normal 40 19 6" xfId="14994"/>
    <cellStyle name="Normal 40 19 6 2" xfId="14995"/>
    <cellStyle name="Normal 40 19 7" xfId="14996"/>
    <cellStyle name="Normal 40 2" xfId="934"/>
    <cellStyle name="Normal 40 2 2" xfId="1958"/>
    <cellStyle name="Normal 40 2 2 2" xfId="14997"/>
    <cellStyle name="Normal 40 2 2 2 2" xfId="14998"/>
    <cellStyle name="Normal 40 2 2 3" xfId="14999"/>
    <cellStyle name="Normal 40 2 2 4" xfId="15000"/>
    <cellStyle name="Normal 40 2 3" xfId="15001"/>
    <cellStyle name="Normal 40 2 3 2" xfId="15002"/>
    <cellStyle name="Normal 40 2 3 2 2" xfId="15003"/>
    <cellStyle name="Normal 40 2 3 3" xfId="15004"/>
    <cellStyle name="Normal 40 2 3 3 2" xfId="15005"/>
    <cellStyle name="Normal 40 2 3 4" xfId="15006"/>
    <cellStyle name="Normal 40 2 4" xfId="15007"/>
    <cellStyle name="Normal 40 2 4 2" xfId="15008"/>
    <cellStyle name="Normal 40 2 5" xfId="15009"/>
    <cellStyle name="Normal 40 2 6" xfId="15010"/>
    <cellStyle name="Normal 40 2 6 2" xfId="15011"/>
    <cellStyle name="Normal 40 2 7" xfId="15012"/>
    <cellStyle name="Normal 40 20" xfId="1957"/>
    <cellStyle name="Normal 40 20 2" xfId="15013"/>
    <cellStyle name="Normal 40 20 2 2" xfId="15014"/>
    <cellStyle name="Normal 40 20 3" xfId="15015"/>
    <cellStyle name="Normal 40 20 4" xfId="15016"/>
    <cellStyle name="Normal 40 21" xfId="15017"/>
    <cellStyle name="Normal 40 21 2" xfId="15018"/>
    <cellStyle name="Normal 40 21 2 2" xfId="15019"/>
    <cellStyle name="Normal 40 21 3" xfId="15020"/>
    <cellStyle name="Normal 40 21 3 2" xfId="15021"/>
    <cellStyle name="Normal 40 21 4" xfId="15022"/>
    <cellStyle name="Normal 40 22" xfId="15023"/>
    <cellStyle name="Normal 40 22 2" xfId="15024"/>
    <cellStyle name="Normal 40 23" xfId="15025"/>
    <cellStyle name="Normal 40 24" xfId="15026"/>
    <cellStyle name="Normal 40 24 2" xfId="15027"/>
    <cellStyle name="Normal 40 25" xfId="15028"/>
    <cellStyle name="Normal 40 3" xfId="935"/>
    <cellStyle name="Normal 40 3 2" xfId="1959"/>
    <cellStyle name="Normal 40 3 2 2" xfId="15029"/>
    <cellStyle name="Normal 40 3 2 2 2" xfId="15030"/>
    <cellStyle name="Normal 40 3 2 3" xfId="15031"/>
    <cellStyle name="Normal 40 3 2 4" xfId="15032"/>
    <cellStyle name="Normal 40 3 3" xfId="15033"/>
    <cellStyle name="Normal 40 3 3 2" xfId="15034"/>
    <cellStyle name="Normal 40 3 3 2 2" xfId="15035"/>
    <cellStyle name="Normal 40 3 3 3" xfId="15036"/>
    <cellStyle name="Normal 40 3 3 3 2" xfId="15037"/>
    <cellStyle name="Normal 40 3 3 4" xfId="15038"/>
    <cellStyle name="Normal 40 3 4" xfId="15039"/>
    <cellStyle name="Normal 40 3 4 2" xfId="15040"/>
    <cellStyle name="Normal 40 3 5" xfId="15041"/>
    <cellStyle name="Normal 40 3 6" xfId="15042"/>
    <cellStyle name="Normal 40 3 6 2" xfId="15043"/>
    <cellStyle name="Normal 40 3 7" xfId="15044"/>
    <cellStyle name="Normal 40 4" xfId="936"/>
    <cellStyle name="Normal 40 4 2" xfId="1960"/>
    <cellStyle name="Normal 40 4 2 2" xfId="15045"/>
    <cellStyle name="Normal 40 4 2 2 2" xfId="15046"/>
    <cellStyle name="Normal 40 4 2 3" xfId="15047"/>
    <cellStyle name="Normal 40 4 2 4" xfId="15048"/>
    <cellStyle name="Normal 40 4 3" xfId="15049"/>
    <cellStyle name="Normal 40 4 3 2" xfId="15050"/>
    <cellStyle name="Normal 40 4 3 2 2" xfId="15051"/>
    <cellStyle name="Normal 40 4 3 3" xfId="15052"/>
    <cellStyle name="Normal 40 4 3 3 2" xfId="15053"/>
    <cellStyle name="Normal 40 4 3 4" xfId="15054"/>
    <cellStyle name="Normal 40 4 4" xfId="15055"/>
    <cellStyle name="Normal 40 4 4 2" xfId="15056"/>
    <cellStyle name="Normal 40 4 5" xfId="15057"/>
    <cellStyle name="Normal 40 4 6" xfId="15058"/>
    <cellStyle name="Normal 40 4 6 2" xfId="15059"/>
    <cellStyle name="Normal 40 4 7" xfId="15060"/>
    <cellStyle name="Normal 40 5" xfId="937"/>
    <cellStyle name="Normal 40 5 2" xfId="1961"/>
    <cellStyle name="Normal 40 5 2 2" xfId="15061"/>
    <cellStyle name="Normal 40 5 2 2 2" xfId="15062"/>
    <cellStyle name="Normal 40 5 2 3" xfId="15063"/>
    <cellStyle name="Normal 40 5 2 4" xfId="15064"/>
    <cellStyle name="Normal 40 5 3" xfId="15065"/>
    <cellStyle name="Normal 40 5 3 2" xfId="15066"/>
    <cellStyle name="Normal 40 5 3 2 2" xfId="15067"/>
    <cellStyle name="Normal 40 5 3 3" xfId="15068"/>
    <cellStyle name="Normal 40 5 3 3 2" xfId="15069"/>
    <cellStyle name="Normal 40 5 3 4" xfId="15070"/>
    <cellStyle name="Normal 40 5 4" xfId="15071"/>
    <cellStyle name="Normal 40 5 4 2" xfId="15072"/>
    <cellStyle name="Normal 40 5 5" xfId="15073"/>
    <cellStyle name="Normal 40 5 6" xfId="15074"/>
    <cellStyle name="Normal 40 5 6 2" xfId="15075"/>
    <cellStyle name="Normal 40 5 7" xfId="15076"/>
    <cellStyle name="Normal 40 6" xfId="938"/>
    <cellStyle name="Normal 40 6 2" xfId="1962"/>
    <cellStyle name="Normal 40 6 2 2" xfId="15077"/>
    <cellStyle name="Normal 40 6 2 2 2" xfId="15078"/>
    <cellStyle name="Normal 40 6 2 3" xfId="15079"/>
    <cellStyle name="Normal 40 6 2 4" xfId="15080"/>
    <cellStyle name="Normal 40 6 3" xfId="15081"/>
    <cellStyle name="Normal 40 6 3 2" xfId="15082"/>
    <cellStyle name="Normal 40 6 3 2 2" xfId="15083"/>
    <cellStyle name="Normal 40 6 3 3" xfId="15084"/>
    <cellStyle name="Normal 40 6 3 3 2" xfId="15085"/>
    <cellStyle name="Normal 40 6 3 4" xfId="15086"/>
    <cellStyle name="Normal 40 6 4" xfId="15087"/>
    <cellStyle name="Normal 40 6 4 2" xfId="15088"/>
    <cellStyle name="Normal 40 6 5" xfId="15089"/>
    <cellStyle name="Normal 40 6 6" xfId="15090"/>
    <cellStyle name="Normal 40 6 6 2" xfId="15091"/>
    <cellStyle name="Normal 40 6 7" xfId="15092"/>
    <cellStyle name="Normal 40 7" xfId="939"/>
    <cellStyle name="Normal 40 7 2" xfId="1963"/>
    <cellStyle name="Normal 40 7 2 2" xfId="15093"/>
    <cellStyle name="Normal 40 7 2 2 2" xfId="15094"/>
    <cellStyle name="Normal 40 7 2 3" xfId="15095"/>
    <cellStyle name="Normal 40 7 2 4" xfId="15096"/>
    <cellStyle name="Normal 40 7 3" xfId="15097"/>
    <cellStyle name="Normal 40 7 3 2" xfId="15098"/>
    <cellStyle name="Normal 40 7 3 2 2" xfId="15099"/>
    <cellStyle name="Normal 40 7 3 3" xfId="15100"/>
    <cellStyle name="Normal 40 7 3 3 2" xfId="15101"/>
    <cellStyle name="Normal 40 7 3 4" xfId="15102"/>
    <cellStyle name="Normal 40 7 4" xfId="15103"/>
    <cellStyle name="Normal 40 7 4 2" xfId="15104"/>
    <cellStyle name="Normal 40 7 5" xfId="15105"/>
    <cellStyle name="Normal 40 7 6" xfId="15106"/>
    <cellStyle name="Normal 40 7 6 2" xfId="15107"/>
    <cellStyle name="Normal 40 7 7" xfId="15108"/>
    <cellStyle name="Normal 40 8" xfId="940"/>
    <cellStyle name="Normal 40 8 2" xfId="1964"/>
    <cellStyle name="Normal 40 8 2 2" xfId="15109"/>
    <cellStyle name="Normal 40 8 2 2 2" xfId="15110"/>
    <cellStyle name="Normal 40 8 2 3" xfId="15111"/>
    <cellStyle name="Normal 40 8 2 4" xfId="15112"/>
    <cellStyle name="Normal 40 8 3" xfId="15113"/>
    <cellStyle name="Normal 40 8 3 2" xfId="15114"/>
    <cellStyle name="Normal 40 8 3 2 2" xfId="15115"/>
    <cellStyle name="Normal 40 8 3 3" xfId="15116"/>
    <cellStyle name="Normal 40 8 3 3 2" xfId="15117"/>
    <cellStyle name="Normal 40 8 3 4" xfId="15118"/>
    <cellStyle name="Normal 40 8 4" xfId="15119"/>
    <cellStyle name="Normal 40 8 4 2" xfId="15120"/>
    <cellStyle name="Normal 40 8 5" xfId="15121"/>
    <cellStyle name="Normal 40 8 6" xfId="15122"/>
    <cellStyle name="Normal 40 8 6 2" xfId="15123"/>
    <cellStyle name="Normal 40 8 7" xfId="15124"/>
    <cellStyle name="Normal 40 9" xfId="941"/>
    <cellStyle name="Normal 40 9 2" xfId="1965"/>
    <cellStyle name="Normal 40 9 2 2" xfId="15125"/>
    <cellStyle name="Normal 40 9 2 2 2" xfId="15126"/>
    <cellStyle name="Normal 40 9 2 3" xfId="15127"/>
    <cellStyle name="Normal 40 9 2 4" xfId="15128"/>
    <cellStyle name="Normal 40 9 3" xfId="15129"/>
    <cellStyle name="Normal 40 9 3 2" xfId="15130"/>
    <cellStyle name="Normal 40 9 3 2 2" xfId="15131"/>
    <cellStyle name="Normal 40 9 3 3" xfId="15132"/>
    <cellStyle name="Normal 40 9 3 3 2" xfId="15133"/>
    <cellStyle name="Normal 40 9 3 4" xfId="15134"/>
    <cellStyle name="Normal 40 9 4" xfId="15135"/>
    <cellStyle name="Normal 40 9 4 2" xfId="15136"/>
    <cellStyle name="Normal 40 9 5" xfId="15137"/>
    <cellStyle name="Normal 40 9 6" xfId="15138"/>
    <cellStyle name="Normal 40 9 6 2" xfId="15139"/>
    <cellStyle name="Normal 40 9 7" xfId="15140"/>
    <cellStyle name="Normal 41" xfId="942"/>
    <cellStyle name="Normal 41 10" xfId="943"/>
    <cellStyle name="Normal 41 10 2" xfId="2375"/>
    <cellStyle name="Normal 41 10 2 2" xfId="15141"/>
    <cellStyle name="Normal 41 10 2 2 2" xfId="15142"/>
    <cellStyle name="Normal 41 10 2 3" xfId="15143"/>
    <cellStyle name="Normal 41 10 2 4" xfId="15144"/>
    <cellStyle name="Normal 41 10 3" xfId="15145"/>
    <cellStyle name="Normal 41 10 3 2" xfId="15146"/>
    <cellStyle name="Normal 41 10 3 2 2" xfId="15147"/>
    <cellStyle name="Normal 41 10 3 3" xfId="15148"/>
    <cellStyle name="Normal 41 10 3 3 2" xfId="15149"/>
    <cellStyle name="Normal 41 10 3 4" xfId="15150"/>
    <cellStyle name="Normal 41 10 4" xfId="15151"/>
    <cellStyle name="Normal 41 10 4 2" xfId="15152"/>
    <cellStyle name="Normal 41 10 5" xfId="15153"/>
    <cellStyle name="Normal 41 10 6" xfId="15154"/>
    <cellStyle name="Normal 41 10 6 2" xfId="15155"/>
    <cellStyle name="Normal 41 10 7" xfId="15156"/>
    <cellStyle name="Normal 41 11" xfId="944"/>
    <cellStyle name="Normal 41 11 2" xfId="2376"/>
    <cellStyle name="Normal 41 11 2 2" xfId="15157"/>
    <cellStyle name="Normal 41 11 2 2 2" xfId="15158"/>
    <cellStyle name="Normal 41 11 2 3" xfId="15159"/>
    <cellStyle name="Normal 41 11 2 4" xfId="15160"/>
    <cellStyle name="Normal 41 11 3" xfId="15161"/>
    <cellStyle name="Normal 41 11 3 2" xfId="15162"/>
    <cellStyle name="Normal 41 11 3 2 2" xfId="15163"/>
    <cellStyle name="Normal 41 11 3 3" xfId="15164"/>
    <cellStyle name="Normal 41 11 3 3 2" xfId="15165"/>
    <cellStyle name="Normal 41 11 3 4" xfId="15166"/>
    <cellStyle name="Normal 41 11 4" xfId="15167"/>
    <cellStyle name="Normal 41 11 4 2" xfId="15168"/>
    <cellStyle name="Normal 41 11 5" xfId="15169"/>
    <cellStyle name="Normal 41 11 6" xfId="15170"/>
    <cellStyle name="Normal 41 11 6 2" xfId="15171"/>
    <cellStyle name="Normal 41 11 7" xfId="15172"/>
    <cellStyle name="Normal 41 12" xfId="945"/>
    <cellStyle name="Normal 41 12 2" xfId="2377"/>
    <cellStyle name="Normal 41 12 2 2" xfId="15173"/>
    <cellStyle name="Normal 41 12 2 2 2" xfId="15174"/>
    <cellStyle name="Normal 41 12 2 3" xfId="15175"/>
    <cellStyle name="Normal 41 12 2 4" xfId="15176"/>
    <cellStyle name="Normal 41 12 3" xfId="15177"/>
    <cellStyle name="Normal 41 12 3 2" xfId="15178"/>
    <cellStyle name="Normal 41 12 3 2 2" xfId="15179"/>
    <cellStyle name="Normal 41 12 3 3" xfId="15180"/>
    <cellStyle name="Normal 41 12 3 3 2" xfId="15181"/>
    <cellStyle name="Normal 41 12 3 4" xfId="15182"/>
    <cellStyle name="Normal 41 12 4" xfId="15183"/>
    <cellStyle name="Normal 41 12 4 2" xfId="15184"/>
    <cellStyle name="Normal 41 12 5" xfId="15185"/>
    <cellStyle name="Normal 41 12 6" xfId="15186"/>
    <cellStyle name="Normal 41 12 6 2" xfId="15187"/>
    <cellStyle name="Normal 41 12 7" xfId="15188"/>
    <cellStyle name="Normal 41 13" xfId="946"/>
    <cellStyle name="Normal 41 13 2" xfId="2378"/>
    <cellStyle name="Normal 41 13 2 2" xfId="15189"/>
    <cellStyle name="Normal 41 13 2 2 2" xfId="15190"/>
    <cellStyle name="Normal 41 13 2 3" xfId="15191"/>
    <cellStyle name="Normal 41 13 2 4" xfId="15192"/>
    <cellStyle name="Normal 41 13 3" xfId="15193"/>
    <cellStyle name="Normal 41 13 3 2" xfId="15194"/>
    <cellStyle name="Normal 41 13 3 2 2" xfId="15195"/>
    <cellStyle name="Normal 41 13 3 3" xfId="15196"/>
    <cellStyle name="Normal 41 13 3 3 2" xfId="15197"/>
    <cellStyle name="Normal 41 13 3 4" xfId="15198"/>
    <cellStyle name="Normal 41 13 4" xfId="15199"/>
    <cellStyle name="Normal 41 13 4 2" xfId="15200"/>
    <cellStyle name="Normal 41 13 5" xfId="15201"/>
    <cellStyle name="Normal 41 13 6" xfId="15202"/>
    <cellStyle name="Normal 41 13 6 2" xfId="15203"/>
    <cellStyle name="Normal 41 13 7" xfId="15204"/>
    <cellStyle name="Normal 41 14" xfId="947"/>
    <cellStyle name="Normal 41 14 2" xfId="2379"/>
    <cellStyle name="Normal 41 14 2 2" xfId="15205"/>
    <cellStyle name="Normal 41 14 2 2 2" xfId="15206"/>
    <cellStyle name="Normal 41 14 2 3" xfId="15207"/>
    <cellStyle name="Normal 41 14 2 4" xfId="15208"/>
    <cellStyle name="Normal 41 14 3" xfId="15209"/>
    <cellStyle name="Normal 41 14 3 2" xfId="15210"/>
    <cellStyle name="Normal 41 14 3 2 2" xfId="15211"/>
    <cellStyle name="Normal 41 14 3 3" xfId="15212"/>
    <cellStyle name="Normal 41 14 3 3 2" xfId="15213"/>
    <cellStyle name="Normal 41 14 3 4" xfId="15214"/>
    <cellStyle name="Normal 41 14 4" xfId="15215"/>
    <cellStyle name="Normal 41 14 4 2" xfId="15216"/>
    <cellStyle name="Normal 41 14 5" xfId="15217"/>
    <cellStyle name="Normal 41 14 6" xfId="15218"/>
    <cellStyle name="Normal 41 14 6 2" xfId="15219"/>
    <cellStyle name="Normal 41 14 7" xfId="15220"/>
    <cellStyle name="Normal 41 15" xfId="948"/>
    <cellStyle name="Normal 41 15 2" xfId="2380"/>
    <cellStyle name="Normal 41 15 2 2" xfId="15221"/>
    <cellStyle name="Normal 41 15 2 2 2" xfId="15222"/>
    <cellStyle name="Normal 41 15 2 3" xfId="15223"/>
    <cellStyle name="Normal 41 15 2 4" xfId="15224"/>
    <cellStyle name="Normal 41 15 3" xfId="15225"/>
    <cellStyle name="Normal 41 15 3 2" xfId="15226"/>
    <cellStyle name="Normal 41 15 3 2 2" xfId="15227"/>
    <cellStyle name="Normal 41 15 3 3" xfId="15228"/>
    <cellStyle name="Normal 41 15 3 3 2" xfId="15229"/>
    <cellStyle name="Normal 41 15 3 4" xfId="15230"/>
    <cellStyle name="Normal 41 15 4" xfId="15231"/>
    <cellStyle name="Normal 41 15 4 2" xfId="15232"/>
    <cellStyle name="Normal 41 15 5" xfId="15233"/>
    <cellStyle name="Normal 41 15 6" xfId="15234"/>
    <cellStyle name="Normal 41 15 6 2" xfId="15235"/>
    <cellStyle name="Normal 41 15 7" xfId="15236"/>
    <cellStyle name="Normal 41 16" xfId="949"/>
    <cellStyle name="Normal 41 16 2" xfId="2381"/>
    <cellStyle name="Normal 41 16 2 2" xfId="15237"/>
    <cellStyle name="Normal 41 16 2 2 2" xfId="15238"/>
    <cellStyle name="Normal 41 16 2 3" xfId="15239"/>
    <cellStyle name="Normal 41 16 2 4" xfId="15240"/>
    <cellStyle name="Normal 41 16 3" xfId="15241"/>
    <cellStyle name="Normal 41 16 3 2" xfId="15242"/>
    <cellStyle name="Normal 41 16 3 2 2" xfId="15243"/>
    <cellStyle name="Normal 41 16 3 3" xfId="15244"/>
    <cellStyle name="Normal 41 16 3 3 2" xfId="15245"/>
    <cellStyle name="Normal 41 16 3 4" xfId="15246"/>
    <cellStyle name="Normal 41 16 4" xfId="15247"/>
    <cellStyle name="Normal 41 16 4 2" xfId="15248"/>
    <cellStyle name="Normal 41 16 5" xfId="15249"/>
    <cellStyle name="Normal 41 16 6" xfId="15250"/>
    <cellStyle name="Normal 41 16 6 2" xfId="15251"/>
    <cellStyle name="Normal 41 16 7" xfId="15252"/>
    <cellStyle name="Normal 41 17" xfId="950"/>
    <cellStyle name="Normal 41 17 2" xfId="2382"/>
    <cellStyle name="Normal 41 17 2 2" xfId="15253"/>
    <cellStyle name="Normal 41 17 2 2 2" xfId="15254"/>
    <cellStyle name="Normal 41 17 2 3" xfId="15255"/>
    <cellStyle name="Normal 41 17 2 4" xfId="15256"/>
    <cellStyle name="Normal 41 17 3" xfId="15257"/>
    <cellStyle name="Normal 41 17 3 2" xfId="15258"/>
    <cellStyle name="Normal 41 17 3 2 2" xfId="15259"/>
    <cellStyle name="Normal 41 17 3 3" xfId="15260"/>
    <cellStyle name="Normal 41 17 3 3 2" xfId="15261"/>
    <cellStyle name="Normal 41 17 3 4" xfId="15262"/>
    <cellStyle name="Normal 41 17 4" xfId="15263"/>
    <cellStyle name="Normal 41 17 4 2" xfId="15264"/>
    <cellStyle name="Normal 41 17 5" xfId="15265"/>
    <cellStyle name="Normal 41 17 6" xfId="15266"/>
    <cellStyle name="Normal 41 17 6 2" xfId="15267"/>
    <cellStyle name="Normal 41 17 7" xfId="15268"/>
    <cellStyle name="Normal 41 18" xfId="951"/>
    <cellStyle name="Normal 41 18 2" xfId="2383"/>
    <cellStyle name="Normal 41 18 2 2" xfId="15269"/>
    <cellStyle name="Normal 41 18 2 2 2" xfId="15270"/>
    <cellStyle name="Normal 41 18 2 3" xfId="15271"/>
    <cellStyle name="Normal 41 18 2 4" xfId="15272"/>
    <cellStyle name="Normal 41 18 3" xfId="15273"/>
    <cellStyle name="Normal 41 18 3 2" xfId="15274"/>
    <cellStyle name="Normal 41 18 3 2 2" xfId="15275"/>
    <cellStyle name="Normal 41 18 3 3" xfId="15276"/>
    <cellStyle name="Normal 41 18 3 3 2" xfId="15277"/>
    <cellStyle name="Normal 41 18 3 4" xfId="15278"/>
    <cellStyle name="Normal 41 18 4" xfId="15279"/>
    <cellStyle name="Normal 41 18 4 2" xfId="15280"/>
    <cellStyle name="Normal 41 18 5" xfId="15281"/>
    <cellStyle name="Normal 41 18 6" xfId="15282"/>
    <cellStyle name="Normal 41 18 6 2" xfId="15283"/>
    <cellStyle name="Normal 41 18 7" xfId="15284"/>
    <cellStyle name="Normal 41 19" xfId="952"/>
    <cellStyle name="Normal 41 19 2" xfId="2384"/>
    <cellStyle name="Normal 41 19 2 2" xfId="15285"/>
    <cellStyle name="Normal 41 19 2 2 2" xfId="15286"/>
    <cellStyle name="Normal 41 19 2 3" xfId="15287"/>
    <cellStyle name="Normal 41 19 2 4" xfId="15288"/>
    <cellStyle name="Normal 41 19 3" xfId="15289"/>
    <cellStyle name="Normal 41 19 3 2" xfId="15290"/>
    <cellStyle name="Normal 41 19 3 2 2" xfId="15291"/>
    <cellStyle name="Normal 41 19 3 3" xfId="15292"/>
    <cellStyle name="Normal 41 19 3 3 2" xfId="15293"/>
    <cellStyle name="Normal 41 19 3 4" xfId="15294"/>
    <cellStyle name="Normal 41 19 4" xfId="15295"/>
    <cellStyle name="Normal 41 19 4 2" xfId="15296"/>
    <cellStyle name="Normal 41 19 5" xfId="15297"/>
    <cellStyle name="Normal 41 19 6" xfId="15298"/>
    <cellStyle name="Normal 41 19 6 2" xfId="15299"/>
    <cellStyle name="Normal 41 19 7" xfId="15300"/>
    <cellStyle name="Normal 41 2" xfId="953"/>
    <cellStyle name="Normal 41 2 2" xfId="1967"/>
    <cellStyle name="Normal 41 2 2 2" xfId="15301"/>
    <cellStyle name="Normal 41 2 2 2 2" xfId="15302"/>
    <cellStyle name="Normal 41 2 2 3" xfId="15303"/>
    <cellStyle name="Normal 41 2 2 4" xfId="15304"/>
    <cellStyle name="Normal 41 2 3" xfId="15305"/>
    <cellStyle name="Normal 41 2 3 2" xfId="15306"/>
    <cellStyle name="Normal 41 2 3 2 2" xfId="15307"/>
    <cellStyle name="Normal 41 2 3 3" xfId="15308"/>
    <cellStyle name="Normal 41 2 3 3 2" xfId="15309"/>
    <cellStyle name="Normal 41 2 3 4" xfId="15310"/>
    <cellStyle name="Normal 41 2 4" xfId="15311"/>
    <cellStyle name="Normal 41 2 4 2" xfId="15312"/>
    <cellStyle name="Normal 41 2 5" xfId="15313"/>
    <cellStyle name="Normal 41 2 6" xfId="15314"/>
    <cellStyle name="Normal 41 2 6 2" xfId="15315"/>
    <cellStyle name="Normal 41 2 7" xfId="15316"/>
    <cellStyle name="Normal 41 20" xfId="1966"/>
    <cellStyle name="Normal 41 20 2" xfId="15317"/>
    <cellStyle name="Normal 41 20 2 2" xfId="15318"/>
    <cellStyle name="Normal 41 20 3" xfId="15319"/>
    <cellStyle name="Normal 41 20 4" xfId="15320"/>
    <cellStyle name="Normal 41 21" xfId="15321"/>
    <cellStyle name="Normal 41 21 2" xfId="15322"/>
    <cellStyle name="Normal 41 21 2 2" xfId="15323"/>
    <cellStyle name="Normal 41 21 3" xfId="15324"/>
    <cellStyle name="Normal 41 21 3 2" xfId="15325"/>
    <cellStyle name="Normal 41 21 4" xfId="15326"/>
    <cellStyle name="Normal 41 22" xfId="15327"/>
    <cellStyle name="Normal 41 22 2" xfId="15328"/>
    <cellStyle name="Normal 41 23" xfId="15329"/>
    <cellStyle name="Normal 41 24" xfId="15330"/>
    <cellStyle name="Normal 41 24 2" xfId="15331"/>
    <cellStyle name="Normal 41 25" xfId="15332"/>
    <cellStyle name="Normal 41 3" xfId="954"/>
    <cellStyle name="Normal 41 3 2" xfId="1968"/>
    <cellStyle name="Normal 41 3 2 2" xfId="15333"/>
    <cellStyle name="Normal 41 3 2 2 2" xfId="15334"/>
    <cellStyle name="Normal 41 3 2 3" xfId="15335"/>
    <cellStyle name="Normal 41 3 2 4" xfId="15336"/>
    <cellStyle name="Normal 41 3 3" xfId="15337"/>
    <cellStyle name="Normal 41 3 3 2" xfId="15338"/>
    <cellStyle name="Normal 41 3 3 2 2" xfId="15339"/>
    <cellStyle name="Normal 41 3 3 3" xfId="15340"/>
    <cellStyle name="Normal 41 3 3 3 2" xfId="15341"/>
    <cellStyle name="Normal 41 3 3 4" xfId="15342"/>
    <cellStyle name="Normal 41 3 4" xfId="15343"/>
    <cellStyle name="Normal 41 3 4 2" xfId="15344"/>
    <cellStyle name="Normal 41 3 5" xfId="15345"/>
    <cellStyle name="Normal 41 3 6" xfId="15346"/>
    <cellStyle name="Normal 41 3 6 2" xfId="15347"/>
    <cellStyle name="Normal 41 3 7" xfId="15348"/>
    <cellStyle name="Normal 41 4" xfId="955"/>
    <cellStyle name="Normal 41 4 2" xfId="1969"/>
    <cellStyle name="Normal 41 4 2 2" xfId="15349"/>
    <cellStyle name="Normal 41 4 2 2 2" xfId="15350"/>
    <cellStyle name="Normal 41 4 2 3" xfId="15351"/>
    <cellStyle name="Normal 41 4 2 4" xfId="15352"/>
    <cellStyle name="Normal 41 4 3" xfId="15353"/>
    <cellStyle name="Normal 41 4 3 2" xfId="15354"/>
    <cellStyle name="Normal 41 4 3 2 2" xfId="15355"/>
    <cellStyle name="Normal 41 4 3 3" xfId="15356"/>
    <cellStyle name="Normal 41 4 3 3 2" xfId="15357"/>
    <cellStyle name="Normal 41 4 3 4" xfId="15358"/>
    <cellStyle name="Normal 41 4 4" xfId="15359"/>
    <cellStyle name="Normal 41 4 4 2" xfId="15360"/>
    <cellStyle name="Normal 41 4 5" xfId="15361"/>
    <cellStyle name="Normal 41 4 6" xfId="15362"/>
    <cellStyle name="Normal 41 4 6 2" xfId="15363"/>
    <cellStyle name="Normal 41 4 7" xfId="15364"/>
    <cellStyle name="Normal 41 5" xfId="956"/>
    <cellStyle name="Normal 41 5 2" xfId="1970"/>
    <cellStyle name="Normal 41 5 2 2" xfId="15365"/>
    <cellStyle name="Normal 41 5 2 2 2" xfId="15366"/>
    <cellStyle name="Normal 41 5 2 3" xfId="15367"/>
    <cellStyle name="Normal 41 5 2 4" xfId="15368"/>
    <cellStyle name="Normal 41 5 3" xfId="15369"/>
    <cellStyle name="Normal 41 5 3 2" xfId="15370"/>
    <cellStyle name="Normal 41 5 3 2 2" xfId="15371"/>
    <cellStyle name="Normal 41 5 3 3" xfId="15372"/>
    <cellStyle name="Normal 41 5 3 3 2" xfId="15373"/>
    <cellStyle name="Normal 41 5 3 4" xfId="15374"/>
    <cellStyle name="Normal 41 5 4" xfId="15375"/>
    <cellStyle name="Normal 41 5 4 2" xfId="15376"/>
    <cellStyle name="Normal 41 5 5" xfId="15377"/>
    <cellStyle name="Normal 41 5 6" xfId="15378"/>
    <cellStyle name="Normal 41 5 6 2" xfId="15379"/>
    <cellStyle name="Normal 41 5 7" xfId="15380"/>
    <cellStyle name="Normal 41 6" xfId="957"/>
    <cellStyle name="Normal 41 6 2" xfId="1971"/>
    <cellStyle name="Normal 41 6 2 2" xfId="15381"/>
    <cellStyle name="Normal 41 6 2 2 2" xfId="15382"/>
    <cellStyle name="Normal 41 6 2 3" xfId="15383"/>
    <cellStyle name="Normal 41 6 2 4" xfId="15384"/>
    <cellStyle name="Normal 41 6 3" xfId="15385"/>
    <cellStyle name="Normal 41 6 3 2" xfId="15386"/>
    <cellStyle name="Normal 41 6 3 2 2" xfId="15387"/>
    <cellStyle name="Normal 41 6 3 3" xfId="15388"/>
    <cellStyle name="Normal 41 6 3 3 2" xfId="15389"/>
    <cellStyle name="Normal 41 6 3 4" xfId="15390"/>
    <cellStyle name="Normal 41 6 4" xfId="15391"/>
    <cellStyle name="Normal 41 6 4 2" xfId="15392"/>
    <cellStyle name="Normal 41 6 5" xfId="15393"/>
    <cellStyle name="Normal 41 6 6" xfId="15394"/>
    <cellStyle name="Normal 41 6 6 2" xfId="15395"/>
    <cellStyle name="Normal 41 6 7" xfId="15396"/>
    <cellStyle name="Normal 41 7" xfId="958"/>
    <cellStyle name="Normal 41 7 2" xfId="1972"/>
    <cellStyle name="Normal 41 7 2 2" xfId="15397"/>
    <cellStyle name="Normal 41 7 2 2 2" xfId="15398"/>
    <cellStyle name="Normal 41 7 2 3" xfId="15399"/>
    <cellStyle name="Normal 41 7 2 4" xfId="15400"/>
    <cellStyle name="Normal 41 7 3" xfId="15401"/>
    <cellStyle name="Normal 41 7 3 2" xfId="15402"/>
    <cellStyle name="Normal 41 7 3 2 2" xfId="15403"/>
    <cellStyle name="Normal 41 7 3 3" xfId="15404"/>
    <cellStyle name="Normal 41 7 3 3 2" xfId="15405"/>
    <cellStyle name="Normal 41 7 3 4" xfId="15406"/>
    <cellStyle name="Normal 41 7 4" xfId="15407"/>
    <cellStyle name="Normal 41 7 4 2" xfId="15408"/>
    <cellStyle name="Normal 41 7 5" xfId="15409"/>
    <cellStyle name="Normal 41 7 6" xfId="15410"/>
    <cellStyle name="Normal 41 7 6 2" xfId="15411"/>
    <cellStyle name="Normal 41 7 7" xfId="15412"/>
    <cellStyle name="Normal 41 8" xfId="959"/>
    <cellStyle name="Normal 41 8 2" xfId="1973"/>
    <cellStyle name="Normal 41 8 2 2" xfId="15413"/>
    <cellStyle name="Normal 41 8 2 2 2" xfId="15414"/>
    <cellStyle name="Normal 41 8 2 3" xfId="15415"/>
    <cellStyle name="Normal 41 8 2 4" xfId="15416"/>
    <cellStyle name="Normal 41 8 3" xfId="15417"/>
    <cellStyle name="Normal 41 8 3 2" xfId="15418"/>
    <cellStyle name="Normal 41 8 3 2 2" xfId="15419"/>
    <cellStyle name="Normal 41 8 3 3" xfId="15420"/>
    <cellStyle name="Normal 41 8 3 3 2" xfId="15421"/>
    <cellStyle name="Normal 41 8 3 4" xfId="15422"/>
    <cellStyle name="Normal 41 8 4" xfId="15423"/>
    <cellStyle name="Normal 41 8 4 2" xfId="15424"/>
    <cellStyle name="Normal 41 8 5" xfId="15425"/>
    <cellStyle name="Normal 41 8 6" xfId="15426"/>
    <cellStyle name="Normal 41 8 6 2" xfId="15427"/>
    <cellStyle name="Normal 41 8 7" xfId="15428"/>
    <cellStyle name="Normal 41 9" xfId="960"/>
    <cellStyle name="Normal 41 9 2" xfId="1974"/>
    <cellStyle name="Normal 41 9 2 2" xfId="15429"/>
    <cellStyle name="Normal 41 9 2 2 2" xfId="15430"/>
    <cellStyle name="Normal 41 9 2 3" xfId="15431"/>
    <cellStyle name="Normal 41 9 2 4" xfId="15432"/>
    <cellStyle name="Normal 41 9 3" xfId="15433"/>
    <cellStyle name="Normal 41 9 3 2" xfId="15434"/>
    <cellStyle name="Normal 41 9 3 2 2" xfId="15435"/>
    <cellStyle name="Normal 41 9 3 3" xfId="15436"/>
    <cellStyle name="Normal 41 9 3 3 2" xfId="15437"/>
    <cellStyle name="Normal 41 9 3 4" xfId="15438"/>
    <cellStyle name="Normal 41 9 4" xfId="15439"/>
    <cellStyle name="Normal 41 9 4 2" xfId="15440"/>
    <cellStyle name="Normal 41 9 5" xfId="15441"/>
    <cellStyle name="Normal 41 9 6" xfId="15442"/>
    <cellStyle name="Normal 41 9 6 2" xfId="15443"/>
    <cellStyle name="Normal 41 9 7" xfId="15444"/>
    <cellStyle name="Normal 42" xfId="961"/>
    <cellStyle name="Normal 42 10" xfId="962"/>
    <cellStyle name="Normal 42 10 2" xfId="2385"/>
    <cellStyle name="Normal 42 10 2 2" xfId="15445"/>
    <cellStyle name="Normal 42 10 2 2 2" xfId="15446"/>
    <cellStyle name="Normal 42 10 2 3" xfId="15447"/>
    <cellStyle name="Normal 42 10 2 4" xfId="15448"/>
    <cellStyle name="Normal 42 10 3" xfId="15449"/>
    <cellStyle name="Normal 42 10 3 2" xfId="15450"/>
    <cellStyle name="Normal 42 10 3 2 2" xfId="15451"/>
    <cellStyle name="Normal 42 10 3 3" xfId="15452"/>
    <cellStyle name="Normal 42 10 3 3 2" xfId="15453"/>
    <cellStyle name="Normal 42 10 3 4" xfId="15454"/>
    <cellStyle name="Normal 42 10 4" xfId="15455"/>
    <cellStyle name="Normal 42 10 4 2" xfId="15456"/>
    <cellStyle name="Normal 42 10 5" xfId="15457"/>
    <cellStyle name="Normal 42 10 6" xfId="15458"/>
    <cellStyle name="Normal 42 10 6 2" xfId="15459"/>
    <cellStyle name="Normal 42 10 7" xfId="15460"/>
    <cellStyle name="Normal 42 11" xfId="963"/>
    <cellStyle name="Normal 42 11 2" xfId="2386"/>
    <cellStyle name="Normal 42 11 2 2" xfId="15461"/>
    <cellStyle name="Normal 42 11 2 2 2" xfId="15462"/>
    <cellStyle name="Normal 42 11 2 3" xfId="15463"/>
    <cellStyle name="Normal 42 11 2 4" xfId="15464"/>
    <cellStyle name="Normal 42 11 3" xfId="15465"/>
    <cellStyle name="Normal 42 11 3 2" xfId="15466"/>
    <cellStyle name="Normal 42 11 3 2 2" xfId="15467"/>
    <cellStyle name="Normal 42 11 3 3" xfId="15468"/>
    <cellStyle name="Normal 42 11 3 3 2" xfId="15469"/>
    <cellStyle name="Normal 42 11 3 4" xfId="15470"/>
    <cellStyle name="Normal 42 11 4" xfId="15471"/>
    <cellStyle name="Normal 42 11 4 2" xfId="15472"/>
    <cellStyle name="Normal 42 11 5" xfId="15473"/>
    <cellStyle name="Normal 42 11 6" xfId="15474"/>
    <cellStyle name="Normal 42 11 6 2" xfId="15475"/>
    <cellStyle name="Normal 42 11 7" xfId="15476"/>
    <cellStyle name="Normal 42 12" xfId="964"/>
    <cellStyle name="Normal 42 12 2" xfId="2387"/>
    <cellStyle name="Normal 42 12 2 2" xfId="15477"/>
    <cellStyle name="Normal 42 12 2 2 2" xfId="15478"/>
    <cellStyle name="Normal 42 12 2 3" xfId="15479"/>
    <cellStyle name="Normal 42 12 2 4" xfId="15480"/>
    <cellStyle name="Normal 42 12 3" xfId="15481"/>
    <cellStyle name="Normal 42 12 3 2" xfId="15482"/>
    <cellStyle name="Normal 42 12 3 2 2" xfId="15483"/>
    <cellStyle name="Normal 42 12 3 3" xfId="15484"/>
    <cellStyle name="Normal 42 12 3 3 2" xfId="15485"/>
    <cellStyle name="Normal 42 12 3 4" xfId="15486"/>
    <cellStyle name="Normal 42 12 4" xfId="15487"/>
    <cellStyle name="Normal 42 12 4 2" xfId="15488"/>
    <cellStyle name="Normal 42 12 5" xfId="15489"/>
    <cellStyle name="Normal 42 12 6" xfId="15490"/>
    <cellStyle name="Normal 42 12 6 2" xfId="15491"/>
    <cellStyle name="Normal 42 12 7" xfId="15492"/>
    <cellStyle name="Normal 42 13" xfId="965"/>
    <cellStyle name="Normal 42 13 2" xfId="2388"/>
    <cellStyle name="Normal 42 13 2 2" xfId="15493"/>
    <cellStyle name="Normal 42 13 2 2 2" xfId="15494"/>
    <cellStyle name="Normal 42 13 2 3" xfId="15495"/>
    <cellStyle name="Normal 42 13 2 4" xfId="15496"/>
    <cellStyle name="Normal 42 13 3" xfId="15497"/>
    <cellStyle name="Normal 42 13 3 2" xfId="15498"/>
    <cellStyle name="Normal 42 13 3 2 2" xfId="15499"/>
    <cellStyle name="Normal 42 13 3 3" xfId="15500"/>
    <cellStyle name="Normal 42 13 3 3 2" xfId="15501"/>
    <cellStyle name="Normal 42 13 3 4" xfId="15502"/>
    <cellStyle name="Normal 42 13 4" xfId="15503"/>
    <cellStyle name="Normal 42 13 4 2" xfId="15504"/>
    <cellStyle name="Normal 42 13 5" xfId="15505"/>
    <cellStyle name="Normal 42 13 6" xfId="15506"/>
    <cellStyle name="Normal 42 13 6 2" xfId="15507"/>
    <cellStyle name="Normal 42 13 7" xfId="15508"/>
    <cellStyle name="Normal 42 14" xfId="966"/>
    <cellStyle name="Normal 42 14 2" xfId="2389"/>
    <cellStyle name="Normal 42 14 2 2" xfId="15509"/>
    <cellStyle name="Normal 42 14 2 2 2" xfId="15510"/>
    <cellStyle name="Normal 42 14 2 3" xfId="15511"/>
    <cellStyle name="Normal 42 14 2 4" xfId="15512"/>
    <cellStyle name="Normal 42 14 3" xfId="15513"/>
    <cellStyle name="Normal 42 14 3 2" xfId="15514"/>
    <cellStyle name="Normal 42 14 3 2 2" xfId="15515"/>
    <cellStyle name="Normal 42 14 3 3" xfId="15516"/>
    <cellStyle name="Normal 42 14 3 3 2" xfId="15517"/>
    <cellStyle name="Normal 42 14 3 4" xfId="15518"/>
    <cellStyle name="Normal 42 14 4" xfId="15519"/>
    <cellStyle name="Normal 42 14 4 2" xfId="15520"/>
    <cellStyle name="Normal 42 14 5" xfId="15521"/>
    <cellStyle name="Normal 42 14 6" xfId="15522"/>
    <cellStyle name="Normal 42 14 6 2" xfId="15523"/>
    <cellStyle name="Normal 42 14 7" xfId="15524"/>
    <cellStyle name="Normal 42 15" xfId="967"/>
    <cellStyle name="Normal 42 15 2" xfId="2390"/>
    <cellStyle name="Normal 42 15 2 2" xfId="15525"/>
    <cellStyle name="Normal 42 15 2 2 2" xfId="15526"/>
    <cellStyle name="Normal 42 15 2 3" xfId="15527"/>
    <cellStyle name="Normal 42 15 2 4" xfId="15528"/>
    <cellStyle name="Normal 42 15 3" xfId="15529"/>
    <cellStyle name="Normal 42 15 3 2" xfId="15530"/>
    <cellStyle name="Normal 42 15 3 2 2" xfId="15531"/>
    <cellStyle name="Normal 42 15 3 3" xfId="15532"/>
    <cellStyle name="Normal 42 15 3 3 2" xfId="15533"/>
    <cellStyle name="Normal 42 15 3 4" xfId="15534"/>
    <cellStyle name="Normal 42 15 4" xfId="15535"/>
    <cellStyle name="Normal 42 15 4 2" xfId="15536"/>
    <cellStyle name="Normal 42 15 5" xfId="15537"/>
    <cellStyle name="Normal 42 15 6" xfId="15538"/>
    <cellStyle name="Normal 42 15 6 2" xfId="15539"/>
    <cellStyle name="Normal 42 15 7" xfId="15540"/>
    <cellStyle name="Normal 42 16" xfId="968"/>
    <cellStyle name="Normal 42 16 2" xfId="2391"/>
    <cellStyle name="Normal 42 16 2 2" xfId="15541"/>
    <cellStyle name="Normal 42 16 2 2 2" xfId="15542"/>
    <cellStyle name="Normal 42 16 2 3" xfId="15543"/>
    <cellStyle name="Normal 42 16 2 4" xfId="15544"/>
    <cellStyle name="Normal 42 16 3" xfId="15545"/>
    <cellStyle name="Normal 42 16 3 2" xfId="15546"/>
    <cellStyle name="Normal 42 16 3 2 2" xfId="15547"/>
    <cellStyle name="Normal 42 16 3 3" xfId="15548"/>
    <cellStyle name="Normal 42 16 3 3 2" xfId="15549"/>
    <cellStyle name="Normal 42 16 3 4" xfId="15550"/>
    <cellStyle name="Normal 42 16 4" xfId="15551"/>
    <cellStyle name="Normal 42 16 4 2" xfId="15552"/>
    <cellStyle name="Normal 42 16 5" xfId="15553"/>
    <cellStyle name="Normal 42 16 6" xfId="15554"/>
    <cellStyle name="Normal 42 16 6 2" xfId="15555"/>
    <cellStyle name="Normal 42 16 7" xfId="15556"/>
    <cellStyle name="Normal 42 17" xfId="969"/>
    <cellStyle name="Normal 42 17 2" xfId="2392"/>
    <cellStyle name="Normal 42 17 2 2" xfId="15557"/>
    <cellStyle name="Normal 42 17 2 2 2" xfId="15558"/>
    <cellStyle name="Normal 42 17 2 3" xfId="15559"/>
    <cellStyle name="Normal 42 17 2 4" xfId="15560"/>
    <cellStyle name="Normal 42 17 3" xfId="15561"/>
    <cellStyle name="Normal 42 17 3 2" xfId="15562"/>
    <cellStyle name="Normal 42 17 3 2 2" xfId="15563"/>
    <cellStyle name="Normal 42 17 3 3" xfId="15564"/>
    <cellStyle name="Normal 42 17 3 3 2" xfId="15565"/>
    <cellStyle name="Normal 42 17 3 4" xfId="15566"/>
    <cellStyle name="Normal 42 17 4" xfId="15567"/>
    <cellStyle name="Normal 42 17 4 2" xfId="15568"/>
    <cellStyle name="Normal 42 17 5" xfId="15569"/>
    <cellStyle name="Normal 42 17 6" xfId="15570"/>
    <cellStyle name="Normal 42 17 6 2" xfId="15571"/>
    <cellStyle name="Normal 42 17 7" xfId="15572"/>
    <cellStyle name="Normal 42 18" xfId="970"/>
    <cellStyle name="Normal 42 18 2" xfId="2393"/>
    <cellStyle name="Normal 42 18 2 2" xfId="15573"/>
    <cellStyle name="Normal 42 18 2 2 2" xfId="15574"/>
    <cellStyle name="Normal 42 18 2 3" xfId="15575"/>
    <cellStyle name="Normal 42 18 2 4" xfId="15576"/>
    <cellStyle name="Normal 42 18 3" xfId="15577"/>
    <cellStyle name="Normal 42 18 3 2" xfId="15578"/>
    <cellStyle name="Normal 42 18 3 2 2" xfId="15579"/>
    <cellStyle name="Normal 42 18 3 3" xfId="15580"/>
    <cellStyle name="Normal 42 18 3 3 2" xfId="15581"/>
    <cellStyle name="Normal 42 18 3 4" xfId="15582"/>
    <cellStyle name="Normal 42 18 4" xfId="15583"/>
    <cellStyle name="Normal 42 18 4 2" xfId="15584"/>
    <cellStyle name="Normal 42 18 5" xfId="15585"/>
    <cellStyle name="Normal 42 18 6" xfId="15586"/>
    <cellStyle name="Normal 42 18 6 2" xfId="15587"/>
    <cellStyle name="Normal 42 18 7" xfId="15588"/>
    <cellStyle name="Normal 42 19" xfId="971"/>
    <cellStyle name="Normal 42 19 2" xfId="2394"/>
    <cellStyle name="Normal 42 19 2 2" xfId="15589"/>
    <cellStyle name="Normal 42 19 2 2 2" xfId="15590"/>
    <cellStyle name="Normal 42 19 2 3" xfId="15591"/>
    <cellStyle name="Normal 42 19 2 4" xfId="15592"/>
    <cellStyle name="Normal 42 19 3" xfId="15593"/>
    <cellStyle name="Normal 42 19 3 2" xfId="15594"/>
    <cellStyle name="Normal 42 19 3 2 2" xfId="15595"/>
    <cellStyle name="Normal 42 19 3 3" xfId="15596"/>
    <cellStyle name="Normal 42 19 3 3 2" xfId="15597"/>
    <cellStyle name="Normal 42 19 3 4" xfId="15598"/>
    <cellStyle name="Normal 42 19 4" xfId="15599"/>
    <cellStyle name="Normal 42 19 4 2" xfId="15600"/>
    <cellStyle name="Normal 42 19 5" xfId="15601"/>
    <cellStyle name="Normal 42 19 6" xfId="15602"/>
    <cellStyle name="Normal 42 19 6 2" xfId="15603"/>
    <cellStyle name="Normal 42 19 7" xfId="15604"/>
    <cellStyle name="Normal 42 2" xfId="972"/>
    <cellStyle name="Normal 42 2 2" xfId="1976"/>
    <cellStyle name="Normal 42 2 2 2" xfId="15605"/>
    <cellStyle name="Normal 42 2 2 2 2" xfId="15606"/>
    <cellStyle name="Normal 42 2 2 3" xfId="15607"/>
    <cellStyle name="Normal 42 2 2 4" xfId="15608"/>
    <cellStyle name="Normal 42 2 3" xfId="15609"/>
    <cellStyle name="Normal 42 2 3 2" xfId="15610"/>
    <cellStyle name="Normal 42 2 3 2 2" xfId="15611"/>
    <cellStyle name="Normal 42 2 3 3" xfId="15612"/>
    <cellStyle name="Normal 42 2 3 3 2" xfId="15613"/>
    <cellStyle name="Normal 42 2 3 4" xfId="15614"/>
    <cellStyle name="Normal 42 2 4" xfId="15615"/>
    <cellStyle name="Normal 42 2 4 2" xfId="15616"/>
    <cellStyle name="Normal 42 2 5" xfId="15617"/>
    <cellStyle name="Normal 42 2 6" xfId="15618"/>
    <cellStyle name="Normal 42 2 6 2" xfId="15619"/>
    <cellStyle name="Normal 42 2 7" xfId="15620"/>
    <cellStyle name="Normal 42 20" xfId="1975"/>
    <cellStyle name="Normal 42 20 2" xfId="15621"/>
    <cellStyle name="Normal 42 20 2 2" xfId="15622"/>
    <cellStyle name="Normal 42 20 3" xfId="15623"/>
    <cellStyle name="Normal 42 20 4" xfId="15624"/>
    <cellStyle name="Normal 42 21" xfId="15625"/>
    <cellStyle name="Normal 42 21 2" xfId="15626"/>
    <cellStyle name="Normal 42 21 2 2" xfId="15627"/>
    <cellStyle name="Normal 42 21 3" xfId="15628"/>
    <cellStyle name="Normal 42 21 3 2" xfId="15629"/>
    <cellStyle name="Normal 42 21 4" xfId="15630"/>
    <cellStyle name="Normal 42 22" xfId="15631"/>
    <cellStyle name="Normal 42 22 2" xfId="15632"/>
    <cellStyle name="Normal 42 23" xfId="15633"/>
    <cellStyle name="Normal 42 24" xfId="15634"/>
    <cellStyle name="Normal 42 24 2" xfId="15635"/>
    <cellStyle name="Normal 42 25" xfId="15636"/>
    <cellStyle name="Normal 42 3" xfId="973"/>
    <cellStyle name="Normal 42 3 2" xfId="1977"/>
    <cellStyle name="Normal 42 3 2 2" xfId="15637"/>
    <cellStyle name="Normal 42 3 2 2 2" xfId="15638"/>
    <cellStyle name="Normal 42 3 2 3" xfId="15639"/>
    <cellStyle name="Normal 42 3 2 4" xfId="15640"/>
    <cellStyle name="Normal 42 3 3" xfId="15641"/>
    <cellStyle name="Normal 42 3 3 2" xfId="15642"/>
    <cellStyle name="Normal 42 3 3 2 2" xfId="15643"/>
    <cellStyle name="Normal 42 3 3 3" xfId="15644"/>
    <cellStyle name="Normal 42 3 3 3 2" xfId="15645"/>
    <cellStyle name="Normal 42 3 3 4" xfId="15646"/>
    <cellStyle name="Normal 42 3 4" xfId="15647"/>
    <cellStyle name="Normal 42 3 4 2" xfId="15648"/>
    <cellStyle name="Normal 42 3 5" xfId="15649"/>
    <cellStyle name="Normal 42 3 6" xfId="15650"/>
    <cellStyle name="Normal 42 3 6 2" xfId="15651"/>
    <cellStyle name="Normal 42 3 7" xfId="15652"/>
    <cellStyle name="Normal 42 4" xfId="974"/>
    <cellStyle name="Normal 42 4 2" xfId="1978"/>
    <cellStyle name="Normal 42 4 2 2" xfId="15653"/>
    <cellStyle name="Normal 42 4 2 2 2" xfId="15654"/>
    <cellStyle name="Normal 42 4 2 3" xfId="15655"/>
    <cellStyle name="Normal 42 4 2 4" xfId="15656"/>
    <cellStyle name="Normal 42 4 3" xfId="15657"/>
    <cellStyle name="Normal 42 4 3 2" xfId="15658"/>
    <cellStyle name="Normal 42 4 3 2 2" xfId="15659"/>
    <cellStyle name="Normal 42 4 3 3" xfId="15660"/>
    <cellStyle name="Normal 42 4 3 3 2" xfId="15661"/>
    <cellStyle name="Normal 42 4 3 4" xfId="15662"/>
    <cellStyle name="Normal 42 4 4" xfId="15663"/>
    <cellStyle name="Normal 42 4 4 2" xfId="15664"/>
    <cellStyle name="Normal 42 4 5" xfId="15665"/>
    <cellStyle name="Normal 42 4 6" xfId="15666"/>
    <cellStyle name="Normal 42 4 6 2" xfId="15667"/>
    <cellStyle name="Normal 42 4 7" xfId="15668"/>
    <cellStyle name="Normal 42 5" xfId="975"/>
    <cellStyle name="Normal 42 5 2" xfId="1979"/>
    <cellStyle name="Normal 42 5 2 2" xfId="15669"/>
    <cellStyle name="Normal 42 5 2 2 2" xfId="15670"/>
    <cellStyle name="Normal 42 5 2 3" xfId="15671"/>
    <cellStyle name="Normal 42 5 2 4" xfId="15672"/>
    <cellStyle name="Normal 42 5 3" xfId="15673"/>
    <cellStyle name="Normal 42 5 3 2" xfId="15674"/>
    <cellStyle name="Normal 42 5 3 2 2" xfId="15675"/>
    <cellStyle name="Normal 42 5 3 3" xfId="15676"/>
    <cellStyle name="Normal 42 5 3 3 2" xfId="15677"/>
    <cellStyle name="Normal 42 5 3 4" xfId="15678"/>
    <cellStyle name="Normal 42 5 4" xfId="15679"/>
    <cellStyle name="Normal 42 5 4 2" xfId="15680"/>
    <cellStyle name="Normal 42 5 5" xfId="15681"/>
    <cellStyle name="Normal 42 5 6" xfId="15682"/>
    <cellStyle name="Normal 42 5 6 2" xfId="15683"/>
    <cellStyle name="Normal 42 5 7" xfId="15684"/>
    <cellStyle name="Normal 42 6" xfId="976"/>
    <cellStyle name="Normal 42 6 2" xfId="1980"/>
    <cellStyle name="Normal 42 6 2 2" xfId="15685"/>
    <cellStyle name="Normal 42 6 2 2 2" xfId="15686"/>
    <cellStyle name="Normal 42 6 2 3" xfId="15687"/>
    <cellStyle name="Normal 42 6 2 4" xfId="15688"/>
    <cellStyle name="Normal 42 6 3" xfId="15689"/>
    <cellStyle name="Normal 42 6 3 2" xfId="15690"/>
    <cellStyle name="Normal 42 6 3 2 2" xfId="15691"/>
    <cellStyle name="Normal 42 6 3 3" xfId="15692"/>
    <cellStyle name="Normal 42 6 3 3 2" xfId="15693"/>
    <cellStyle name="Normal 42 6 3 4" xfId="15694"/>
    <cellStyle name="Normal 42 6 4" xfId="15695"/>
    <cellStyle name="Normal 42 6 4 2" xfId="15696"/>
    <cellStyle name="Normal 42 6 5" xfId="15697"/>
    <cellStyle name="Normal 42 6 6" xfId="15698"/>
    <cellStyle name="Normal 42 6 6 2" xfId="15699"/>
    <cellStyle name="Normal 42 6 7" xfId="15700"/>
    <cellStyle name="Normal 42 7" xfId="977"/>
    <cellStyle name="Normal 42 7 2" xfId="1981"/>
    <cellStyle name="Normal 42 7 2 2" xfId="15701"/>
    <cellStyle name="Normal 42 7 2 2 2" xfId="15702"/>
    <cellStyle name="Normal 42 7 2 3" xfId="15703"/>
    <cellStyle name="Normal 42 7 2 4" xfId="15704"/>
    <cellStyle name="Normal 42 7 3" xfId="15705"/>
    <cellStyle name="Normal 42 7 3 2" xfId="15706"/>
    <cellStyle name="Normal 42 7 3 2 2" xfId="15707"/>
    <cellStyle name="Normal 42 7 3 3" xfId="15708"/>
    <cellStyle name="Normal 42 7 3 3 2" xfId="15709"/>
    <cellStyle name="Normal 42 7 3 4" xfId="15710"/>
    <cellStyle name="Normal 42 7 4" xfId="15711"/>
    <cellStyle name="Normal 42 7 4 2" xfId="15712"/>
    <cellStyle name="Normal 42 7 5" xfId="15713"/>
    <cellStyle name="Normal 42 7 6" xfId="15714"/>
    <cellStyle name="Normal 42 7 6 2" xfId="15715"/>
    <cellStyle name="Normal 42 7 7" xfId="15716"/>
    <cellStyle name="Normal 42 8" xfId="978"/>
    <cellStyle name="Normal 42 8 2" xfId="1982"/>
    <cellStyle name="Normal 42 8 2 2" xfId="15717"/>
    <cellStyle name="Normal 42 8 2 2 2" xfId="15718"/>
    <cellStyle name="Normal 42 8 2 3" xfId="15719"/>
    <cellStyle name="Normal 42 8 2 4" xfId="15720"/>
    <cellStyle name="Normal 42 8 3" xfId="15721"/>
    <cellStyle name="Normal 42 8 3 2" xfId="15722"/>
    <cellStyle name="Normal 42 8 3 2 2" xfId="15723"/>
    <cellStyle name="Normal 42 8 3 3" xfId="15724"/>
    <cellStyle name="Normal 42 8 3 3 2" xfId="15725"/>
    <cellStyle name="Normal 42 8 3 4" xfId="15726"/>
    <cellStyle name="Normal 42 8 4" xfId="15727"/>
    <cellStyle name="Normal 42 8 4 2" xfId="15728"/>
    <cellStyle name="Normal 42 8 5" xfId="15729"/>
    <cellStyle name="Normal 42 8 6" xfId="15730"/>
    <cellStyle name="Normal 42 8 6 2" xfId="15731"/>
    <cellStyle name="Normal 42 8 7" xfId="15732"/>
    <cellStyle name="Normal 42 9" xfId="979"/>
    <cellStyle name="Normal 42 9 2" xfId="1983"/>
    <cellStyle name="Normal 42 9 2 2" xfId="15733"/>
    <cellStyle name="Normal 42 9 2 2 2" xfId="15734"/>
    <cellStyle name="Normal 42 9 2 3" xfId="15735"/>
    <cellStyle name="Normal 42 9 2 4" xfId="15736"/>
    <cellStyle name="Normal 42 9 3" xfId="15737"/>
    <cellStyle name="Normal 42 9 3 2" xfId="15738"/>
    <cellStyle name="Normal 42 9 3 2 2" xfId="15739"/>
    <cellStyle name="Normal 42 9 3 3" xfId="15740"/>
    <cellStyle name="Normal 42 9 3 3 2" xfId="15741"/>
    <cellStyle name="Normal 42 9 3 4" xfId="15742"/>
    <cellStyle name="Normal 42 9 4" xfId="15743"/>
    <cellStyle name="Normal 42 9 4 2" xfId="15744"/>
    <cellStyle name="Normal 42 9 5" xfId="15745"/>
    <cellStyle name="Normal 42 9 6" xfId="15746"/>
    <cellStyle name="Normal 42 9 6 2" xfId="15747"/>
    <cellStyle name="Normal 42 9 7" xfId="15748"/>
    <cellStyle name="Normal 43" xfId="980"/>
    <cellStyle name="Normal 43 10" xfId="981"/>
    <cellStyle name="Normal 43 10 2" xfId="2395"/>
    <cellStyle name="Normal 43 10 2 2" xfId="15749"/>
    <cellStyle name="Normal 43 10 2 2 2" xfId="15750"/>
    <cellStyle name="Normal 43 10 2 3" xfId="15751"/>
    <cellStyle name="Normal 43 10 2 4" xfId="15752"/>
    <cellStyle name="Normal 43 10 3" xfId="15753"/>
    <cellStyle name="Normal 43 10 3 2" xfId="15754"/>
    <cellStyle name="Normal 43 10 3 2 2" xfId="15755"/>
    <cellStyle name="Normal 43 10 3 3" xfId="15756"/>
    <cellStyle name="Normal 43 10 3 3 2" xfId="15757"/>
    <cellStyle name="Normal 43 10 3 4" xfId="15758"/>
    <cellStyle name="Normal 43 10 4" xfId="15759"/>
    <cellStyle name="Normal 43 10 4 2" xfId="15760"/>
    <cellStyle name="Normal 43 10 5" xfId="15761"/>
    <cellStyle name="Normal 43 10 6" xfId="15762"/>
    <cellStyle name="Normal 43 10 6 2" xfId="15763"/>
    <cellStyle name="Normal 43 10 7" xfId="15764"/>
    <cellStyle name="Normal 43 11" xfId="982"/>
    <cellStyle name="Normal 43 11 2" xfId="2396"/>
    <cellStyle name="Normal 43 11 2 2" xfId="15765"/>
    <cellStyle name="Normal 43 11 2 2 2" xfId="15766"/>
    <cellStyle name="Normal 43 11 2 3" xfId="15767"/>
    <cellStyle name="Normal 43 11 2 4" xfId="15768"/>
    <cellStyle name="Normal 43 11 3" xfId="15769"/>
    <cellStyle name="Normal 43 11 3 2" xfId="15770"/>
    <cellStyle name="Normal 43 11 3 2 2" xfId="15771"/>
    <cellStyle name="Normal 43 11 3 3" xfId="15772"/>
    <cellStyle name="Normal 43 11 3 3 2" xfId="15773"/>
    <cellStyle name="Normal 43 11 3 4" xfId="15774"/>
    <cellStyle name="Normal 43 11 4" xfId="15775"/>
    <cellStyle name="Normal 43 11 4 2" xfId="15776"/>
    <cellStyle name="Normal 43 11 5" xfId="15777"/>
    <cellStyle name="Normal 43 11 6" xfId="15778"/>
    <cellStyle name="Normal 43 11 6 2" xfId="15779"/>
    <cellStyle name="Normal 43 11 7" xfId="15780"/>
    <cellStyle name="Normal 43 12" xfId="983"/>
    <cellStyle name="Normal 43 12 2" xfId="2397"/>
    <cellStyle name="Normal 43 12 2 2" xfId="15781"/>
    <cellStyle name="Normal 43 12 2 2 2" xfId="15782"/>
    <cellStyle name="Normal 43 12 2 3" xfId="15783"/>
    <cellStyle name="Normal 43 12 2 4" xfId="15784"/>
    <cellStyle name="Normal 43 12 3" xfId="15785"/>
    <cellStyle name="Normal 43 12 3 2" xfId="15786"/>
    <cellStyle name="Normal 43 12 3 2 2" xfId="15787"/>
    <cellStyle name="Normal 43 12 3 3" xfId="15788"/>
    <cellStyle name="Normal 43 12 3 3 2" xfId="15789"/>
    <cellStyle name="Normal 43 12 3 4" xfId="15790"/>
    <cellStyle name="Normal 43 12 4" xfId="15791"/>
    <cellStyle name="Normal 43 12 4 2" xfId="15792"/>
    <cellStyle name="Normal 43 12 5" xfId="15793"/>
    <cellStyle name="Normal 43 12 6" xfId="15794"/>
    <cellStyle name="Normal 43 12 6 2" xfId="15795"/>
    <cellStyle name="Normal 43 12 7" xfId="15796"/>
    <cellStyle name="Normal 43 13" xfId="984"/>
    <cellStyle name="Normal 43 13 2" xfId="2398"/>
    <cellStyle name="Normal 43 13 2 2" xfId="15797"/>
    <cellStyle name="Normal 43 13 2 2 2" xfId="15798"/>
    <cellStyle name="Normal 43 13 2 3" xfId="15799"/>
    <cellStyle name="Normal 43 13 2 4" xfId="15800"/>
    <cellStyle name="Normal 43 13 3" xfId="15801"/>
    <cellStyle name="Normal 43 13 3 2" xfId="15802"/>
    <cellStyle name="Normal 43 13 3 2 2" xfId="15803"/>
    <cellStyle name="Normal 43 13 3 3" xfId="15804"/>
    <cellStyle name="Normal 43 13 3 3 2" xfId="15805"/>
    <cellStyle name="Normal 43 13 3 4" xfId="15806"/>
    <cellStyle name="Normal 43 13 4" xfId="15807"/>
    <cellStyle name="Normal 43 13 4 2" xfId="15808"/>
    <cellStyle name="Normal 43 13 5" xfId="15809"/>
    <cellStyle name="Normal 43 13 6" xfId="15810"/>
    <cellStyle name="Normal 43 13 6 2" xfId="15811"/>
    <cellStyle name="Normal 43 13 7" xfId="15812"/>
    <cellStyle name="Normal 43 14" xfId="985"/>
    <cellStyle name="Normal 43 14 2" xfId="2399"/>
    <cellStyle name="Normal 43 14 2 2" xfId="15813"/>
    <cellStyle name="Normal 43 14 2 2 2" xfId="15814"/>
    <cellStyle name="Normal 43 14 2 3" xfId="15815"/>
    <cellStyle name="Normal 43 14 2 4" xfId="15816"/>
    <cellStyle name="Normal 43 14 3" xfId="15817"/>
    <cellStyle name="Normal 43 14 3 2" xfId="15818"/>
    <cellStyle name="Normal 43 14 3 2 2" xfId="15819"/>
    <cellStyle name="Normal 43 14 3 3" xfId="15820"/>
    <cellStyle name="Normal 43 14 3 3 2" xfId="15821"/>
    <cellStyle name="Normal 43 14 3 4" xfId="15822"/>
    <cellStyle name="Normal 43 14 4" xfId="15823"/>
    <cellStyle name="Normal 43 14 4 2" xfId="15824"/>
    <cellStyle name="Normal 43 14 5" xfId="15825"/>
    <cellStyle name="Normal 43 14 6" xfId="15826"/>
    <cellStyle name="Normal 43 14 6 2" xfId="15827"/>
    <cellStyle name="Normal 43 14 7" xfId="15828"/>
    <cellStyle name="Normal 43 15" xfId="986"/>
    <cellStyle name="Normal 43 15 2" xfId="2400"/>
    <cellStyle name="Normal 43 15 2 2" xfId="15829"/>
    <cellStyle name="Normal 43 15 2 2 2" xfId="15830"/>
    <cellStyle name="Normal 43 15 2 3" xfId="15831"/>
    <cellStyle name="Normal 43 15 2 4" xfId="15832"/>
    <cellStyle name="Normal 43 15 3" xfId="15833"/>
    <cellStyle name="Normal 43 15 3 2" xfId="15834"/>
    <cellStyle name="Normal 43 15 3 2 2" xfId="15835"/>
    <cellStyle name="Normal 43 15 3 3" xfId="15836"/>
    <cellStyle name="Normal 43 15 3 3 2" xfId="15837"/>
    <cellStyle name="Normal 43 15 3 4" xfId="15838"/>
    <cellStyle name="Normal 43 15 4" xfId="15839"/>
    <cellStyle name="Normal 43 15 4 2" xfId="15840"/>
    <cellStyle name="Normal 43 15 5" xfId="15841"/>
    <cellStyle name="Normal 43 15 6" xfId="15842"/>
    <cellStyle name="Normal 43 15 6 2" xfId="15843"/>
    <cellStyle name="Normal 43 15 7" xfId="15844"/>
    <cellStyle name="Normal 43 16" xfId="987"/>
    <cellStyle name="Normal 43 16 2" xfId="2401"/>
    <cellStyle name="Normal 43 16 2 2" xfId="15845"/>
    <cellStyle name="Normal 43 16 2 2 2" xfId="15846"/>
    <cellStyle name="Normal 43 16 2 3" xfId="15847"/>
    <cellStyle name="Normal 43 16 2 4" xfId="15848"/>
    <cellStyle name="Normal 43 16 3" xfId="15849"/>
    <cellStyle name="Normal 43 16 3 2" xfId="15850"/>
    <cellStyle name="Normal 43 16 3 2 2" xfId="15851"/>
    <cellStyle name="Normal 43 16 3 3" xfId="15852"/>
    <cellStyle name="Normal 43 16 3 3 2" xfId="15853"/>
    <cellStyle name="Normal 43 16 3 4" xfId="15854"/>
    <cellStyle name="Normal 43 16 4" xfId="15855"/>
    <cellStyle name="Normal 43 16 4 2" xfId="15856"/>
    <cellStyle name="Normal 43 16 5" xfId="15857"/>
    <cellStyle name="Normal 43 16 6" xfId="15858"/>
    <cellStyle name="Normal 43 16 6 2" xfId="15859"/>
    <cellStyle name="Normal 43 16 7" xfId="15860"/>
    <cellStyle name="Normal 43 17" xfId="988"/>
    <cellStyle name="Normal 43 17 2" xfId="2402"/>
    <cellStyle name="Normal 43 17 2 2" xfId="15861"/>
    <cellStyle name="Normal 43 17 2 2 2" xfId="15862"/>
    <cellStyle name="Normal 43 17 2 3" xfId="15863"/>
    <cellStyle name="Normal 43 17 2 4" xfId="15864"/>
    <cellStyle name="Normal 43 17 3" xfId="15865"/>
    <cellStyle name="Normal 43 17 3 2" xfId="15866"/>
    <cellStyle name="Normal 43 17 3 2 2" xfId="15867"/>
    <cellStyle name="Normal 43 17 3 3" xfId="15868"/>
    <cellStyle name="Normal 43 17 3 3 2" xfId="15869"/>
    <cellStyle name="Normal 43 17 3 4" xfId="15870"/>
    <cellStyle name="Normal 43 17 4" xfId="15871"/>
    <cellStyle name="Normal 43 17 4 2" xfId="15872"/>
    <cellStyle name="Normal 43 17 5" xfId="15873"/>
    <cellStyle name="Normal 43 17 6" xfId="15874"/>
    <cellStyle name="Normal 43 17 6 2" xfId="15875"/>
    <cellStyle name="Normal 43 17 7" xfId="15876"/>
    <cellStyle name="Normal 43 18" xfId="989"/>
    <cellStyle name="Normal 43 18 2" xfId="2403"/>
    <cellStyle name="Normal 43 18 2 2" xfId="15877"/>
    <cellStyle name="Normal 43 18 2 2 2" xfId="15878"/>
    <cellStyle name="Normal 43 18 2 3" xfId="15879"/>
    <cellStyle name="Normal 43 18 2 4" xfId="15880"/>
    <cellStyle name="Normal 43 18 3" xfId="15881"/>
    <cellStyle name="Normal 43 18 3 2" xfId="15882"/>
    <cellStyle name="Normal 43 18 3 2 2" xfId="15883"/>
    <cellStyle name="Normal 43 18 3 3" xfId="15884"/>
    <cellStyle name="Normal 43 18 3 3 2" xfId="15885"/>
    <cellStyle name="Normal 43 18 3 4" xfId="15886"/>
    <cellStyle name="Normal 43 18 4" xfId="15887"/>
    <cellStyle name="Normal 43 18 4 2" xfId="15888"/>
    <cellStyle name="Normal 43 18 5" xfId="15889"/>
    <cellStyle name="Normal 43 18 6" xfId="15890"/>
    <cellStyle name="Normal 43 18 6 2" xfId="15891"/>
    <cellStyle name="Normal 43 18 7" xfId="15892"/>
    <cellStyle name="Normal 43 19" xfId="990"/>
    <cellStyle name="Normal 43 19 2" xfId="2404"/>
    <cellStyle name="Normal 43 19 2 2" xfId="15893"/>
    <cellStyle name="Normal 43 19 2 2 2" xfId="15894"/>
    <cellStyle name="Normal 43 19 2 3" xfId="15895"/>
    <cellStyle name="Normal 43 19 2 4" xfId="15896"/>
    <cellStyle name="Normal 43 19 3" xfId="15897"/>
    <cellStyle name="Normal 43 19 3 2" xfId="15898"/>
    <cellStyle name="Normal 43 19 3 2 2" xfId="15899"/>
    <cellStyle name="Normal 43 19 3 3" xfId="15900"/>
    <cellStyle name="Normal 43 19 3 3 2" xfId="15901"/>
    <cellStyle name="Normal 43 19 3 4" xfId="15902"/>
    <cellStyle name="Normal 43 19 4" xfId="15903"/>
    <cellStyle name="Normal 43 19 4 2" xfId="15904"/>
    <cellStyle name="Normal 43 19 5" xfId="15905"/>
    <cellStyle name="Normal 43 19 6" xfId="15906"/>
    <cellStyle name="Normal 43 19 6 2" xfId="15907"/>
    <cellStyle name="Normal 43 19 7" xfId="15908"/>
    <cellStyle name="Normal 43 2" xfId="991"/>
    <cellStyle name="Normal 43 2 2" xfId="1985"/>
    <cellStyle name="Normal 43 2 2 2" xfId="15909"/>
    <cellStyle name="Normal 43 2 2 2 2" xfId="15910"/>
    <cellStyle name="Normal 43 2 2 3" xfId="15911"/>
    <cellStyle name="Normal 43 2 2 4" xfId="15912"/>
    <cellStyle name="Normal 43 2 3" xfId="15913"/>
    <cellStyle name="Normal 43 2 3 2" xfId="15914"/>
    <cellStyle name="Normal 43 2 3 2 2" xfId="15915"/>
    <cellStyle name="Normal 43 2 3 3" xfId="15916"/>
    <cellStyle name="Normal 43 2 3 3 2" xfId="15917"/>
    <cellStyle name="Normal 43 2 3 4" xfId="15918"/>
    <cellStyle name="Normal 43 2 4" xfId="15919"/>
    <cellStyle name="Normal 43 2 4 2" xfId="15920"/>
    <cellStyle name="Normal 43 2 5" xfId="15921"/>
    <cellStyle name="Normal 43 2 6" xfId="15922"/>
    <cellStyle name="Normal 43 2 6 2" xfId="15923"/>
    <cellStyle name="Normal 43 2 7" xfId="15924"/>
    <cellStyle name="Normal 43 20" xfId="1984"/>
    <cellStyle name="Normal 43 20 2" xfId="15925"/>
    <cellStyle name="Normal 43 20 2 2" xfId="15926"/>
    <cellStyle name="Normal 43 20 3" xfId="15927"/>
    <cellStyle name="Normal 43 20 4" xfId="15928"/>
    <cellStyle name="Normal 43 21" xfId="15929"/>
    <cellStyle name="Normal 43 21 2" xfId="15930"/>
    <cellStyle name="Normal 43 21 2 2" xfId="15931"/>
    <cellStyle name="Normal 43 21 3" xfId="15932"/>
    <cellStyle name="Normal 43 21 3 2" xfId="15933"/>
    <cellStyle name="Normal 43 21 4" xfId="15934"/>
    <cellStyle name="Normal 43 22" xfId="15935"/>
    <cellStyle name="Normal 43 22 2" xfId="15936"/>
    <cellStyle name="Normal 43 23" xfId="15937"/>
    <cellStyle name="Normal 43 24" xfId="15938"/>
    <cellStyle name="Normal 43 24 2" xfId="15939"/>
    <cellStyle name="Normal 43 25" xfId="15940"/>
    <cellStyle name="Normal 43 3" xfId="992"/>
    <cellStyle name="Normal 43 3 2" xfId="1986"/>
    <cellStyle name="Normal 43 3 2 2" xfId="15941"/>
    <cellStyle name="Normal 43 3 2 2 2" xfId="15942"/>
    <cellStyle name="Normal 43 3 2 3" xfId="15943"/>
    <cellStyle name="Normal 43 3 2 4" xfId="15944"/>
    <cellStyle name="Normal 43 3 3" xfId="15945"/>
    <cellStyle name="Normal 43 3 3 2" xfId="15946"/>
    <cellStyle name="Normal 43 3 3 2 2" xfId="15947"/>
    <cellStyle name="Normal 43 3 3 3" xfId="15948"/>
    <cellStyle name="Normal 43 3 3 3 2" xfId="15949"/>
    <cellStyle name="Normal 43 3 3 4" xfId="15950"/>
    <cellStyle name="Normal 43 3 4" xfId="15951"/>
    <cellStyle name="Normal 43 3 4 2" xfId="15952"/>
    <cellStyle name="Normal 43 3 5" xfId="15953"/>
    <cellStyle name="Normal 43 3 6" xfId="15954"/>
    <cellStyle name="Normal 43 3 6 2" xfId="15955"/>
    <cellStyle name="Normal 43 3 7" xfId="15956"/>
    <cellStyle name="Normal 43 4" xfId="993"/>
    <cellStyle name="Normal 43 4 2" xfId="1987"/>
    <cellStyle name="Normal 43 4 2 2" xfId="15957"/>
    <cellStyle name="Normal 43 4 2 2 2" xfId="15958"/>
    <cellStyle name="Normal 43 4 2 3" xfId="15959"/>
    <cellStyle name="Normal 43 4 2 4" xfId="15960"/>
    <cellStyle name="Normal 43 4 3" xfId="15961"/>
    <cellStyle name="Normal 43 4 3 2" xfId="15962"/>
    <cellStyle name="Normal 43 4 3 2 2" xfId="15963"/>
    <cellStyle name="Normal 43 4 3 3" xfId="15964"/>
    <cellStyle name="Normal 43 4 3 3 2" xfId="15965"/>
    <cellStyle name="Normal 43 4 3 4" xfId="15966"/>
    <cellStyle name="Normal 43 4 4" xfId="15967"/>
    <cellStyle name="Normal 43 4 4 2" xfId="15968"/>
    <cellStyle name="Normal 43 4 5" xfId="15969"/>
    <cellStyle name="Normal 43 4 6" xfId="15970"/>
    <cellStyle name="Normal 43 4 6 2" xfId="15971"/>
    <cellStyle name="Normal 43 4 7" xfId="15972"/>
    <cellStyle name="Normal 43 5" xfId="994"/>
    <cellStyle name="Normal 43 5 2" xfId="1988"/>
    <cellStyle name="Normal 43 5 2 2" xfId="15973"/>
    <cellStyle name="Normal 43 5 2 2 2" xfId="15974"/>
    <cellStyle name="Normal 43 5 2 3" xfId="15975"/>
    <cellStyle name="Normal 43 5 2 4" xfId="15976"/>
    <cellStyle name="Normal 43 5 3" xfId="15977"/>
    <cellStyle name="Normal 43 5 3 2" xfId="15978"/>
    <cellStyle name="Normal 43 5 3 2 2" xfId="15979"/>
    <cellStyle name="Normal 43 5 3 3" xfId="15980"/>
    <cellStyle name="Normal 43 5 3 3 2" xfId="15981"/>
    <cellStyle name="Normal 43 5 3 4" xfId="15982"/>
    <cellStyle name="Normal 43 5 4" xfId="15983"/>
    <cellStyle name="Normal 43 5 4 2" xfId="15984"/>
    <cellStyle name="Normal 43 5 5" xfId="15985"/>
    <cellStyle name="Normal 43 5 6" xfId="15986"/>
    <cellStyle name="Normal 43 5 6 2" xfId="15987"/>
    <cellStyle name="Normal 43 5 7" xfId="15988"/>
    <cellStyle name="Normal 43 6" xfId="995"/>
    <cellStyle name="Normal 43 6 2" xfId="1989"/>
    <cellStyle name="Normal 43 6 2 2" xfId="15989"/>
    <cellStyle name="Normal 43 6 2 2 2" xfId="15990"/>
    <cellStyle name="Normal 43 6 2 3" xfId="15991"/>
    <cellStyle name="Normal 43 6 2 4" xfId="15992"/>
    <cellStyle name="Normal 43 6 3" xfId="15993"/>
    <cellStyle name="Normal 43 6 3 2" xfId="15994"/>
    <cellStyle name="Normal 43 6 3 2 2" xfId="15995"/>
    <cellStyle name="Normal 43 6 3 3" xfId="15996"/>
    <cellStyle name="Normal 43 6 3 3 2" xfId="15997"/>
    <cellStyle name="Normal 43 6 3 4" xfId="15998"/>
    <cellStyle name="Normal 43 6 4" xfId="15999"/>
    <cellStyle name="Normal 43 6 4 2" xfId="16000"/>
    <cellStyle name="Normal 43 6 5" xfId="16001"/>
    <cellStyle name="Normal 43 6 6" xfId="16002"/>
    <cellStyle name="Normal 43 6 6 2" xfId="16003"/>
    <cellStyle name="Normal 43 6 7" xfId="16004"/>
    <cellStyle name="Normal 43 7" xfId="996"/>
    <cellStyle name="Normal 43 7 2" xfId="1990"/>
    <cellStyle name="Normal 43 7 2 2" xfId="16005"/>
    <cellStyle name="Normal 43 7 2 2 2" xfId="16006"/>
    <cellStyle name="Normal 43 7 2 3" xfId="16007"/>
    <cellStyle name="Normal 43 7 2 4" xfId="16008"/>
    <cellStyle name="Normal 43 7 3" xfId="16009"/>
    <cellStyle name="Normal 43 7 3 2" xfId="16010"/>
    <cellStyle name="Normal 43 7 3 2 2" xfId="16011"/>
    <cellStyle name="Normal 43 7 3 3" xfId="16012"/>
    <cellStyle name="Normal 43 7 3 3 2" xfId="16013"/>
    <cellStyle name="Normal 43 7 3 4" xfId="16014"/>
    <cellStyle name="Normal 43 7 4" xfId="16015"/>
    <cellStyle name="Normal 43 7 4 2" xfId="16016"/>
    <cellStyle name="Normal 43 7 5" xfId="16017"/>
    <cellStyle name="Normal 43 7 6" xfId="16018"/>
    <cellStyle name="Normal 43 7 6 2" xfId="16019"/>
    <cellStyle name="Normal 43 7 7" xfId="16020"/>
    <cellStyle name="Normal 43 8" xfId="997"/>
    <cellStyle name="Normal 43 8 2" xfId="1991"/>
    <cellStyle name="Normal 43 8 2 2" xfId="16021"/>
    <cellStyle name="Normal 43 8 2 2 2" xfId="16022"/>
    <cellStyle name="Normal 43 8 2 3" xfId="16023"/>
    <cellStyle name="Normal 43 8 2 4" xfId="16024"/>
    <cellStyle name="Normal 43 8 3" xfId="16025"/>
    <cellStyle name="Normal 43 8 3 2" xfId="16026"/>
    <cellStyle name="Normal 43 8 3 2 2" xfId="16027"/>
    <cellStyle name="Normal 43 8 3 3" xfId="16028"/>
    <cellStyle name="Normal 43 8 3 3 2" xfId="16029"/>
    <cellStyle name="Normal 43 8 3 4" xfId="16030"/>
    <cellStyle name="Normal 43 8 4" xfId="16031"/>
    <cellStyle name="Normal 43 8 4 2" xfId="16032"/>
    <cellStyle name="Normal 43 8 5" xfId="16033"/>
    <cellStyle name="Normal 43 8 6" xfId="16034"/>
    <cellStyle name="Normal 43 8 6 2" xfId="16035"/>
    <cellStyle name="Normal 43 8 7" xfId="16036"/>
    <cellStyle name="Normal 43 9" xfId="998"/>
    <cellStyle name="Normal 43 9 2" xfId="1992"/>
    <cellStyle name="Normal 43 9 2 2" xfId="16037"/>
    <cellStyle name="Normal 43 9 2 2 2" xfId="16038"/>
    <cellStyle name="Normal 43 9 2 3" xfId="16039"/>
    <cellStyle name="Normal 43 9 2 4" xfId="16040"/>
    <cellStyle name="Normal 43 9 3" xfId="16041"/>
    <cellStyle name="Normal 43 9 3 2" xfId="16042"/>
    <cellStyle name="Normal 43 9 3 2 2" xfId="16043"/>
    <cellStyle name="Normal 43 9 3 3" xfId="16044"/>
    <cellStyle name="Normal 43 9 3 3 2" xfId="16045"/>
    <cellStyle name="Normal 43 9 3 4" xfId="16046"/>
    <cellStyle name="Normal 43 9 4" xfId="16047"/>
    <cellStyle name="Normal 43 9 4 2" xfId="16048"/>
    <cellStyle name="Normal 43 9 5" xfId="16049"/>
    <cellStyle name="Normal 43 9 6" xfId="16050"/>
    <cellStyle name="Normal 43 9 6 2" xfId="16051"/>
    <cellStyle name="Normal 43 9 7" xfId="16052"/>
    <cellStyle name="Normal 44" xfId="999"/>
    <cellStyle name="Normal 44 10" xfId="1000"/>
    <cellStyle name="Normal 44 10 2" xfId="2405"/>
    <cellStyle name="Normal 44 10 2 2" xfId="16053"/>
    <cellStyle name="Normal 44 10 2 2 2" xfId="16054"/>
    <cellStyle name="Normal 44 10 2 3" xfId="16055"/>
    <cellStyle name="Normal 44 10 2 4" xfId="16056"/>
    <cellStyle name="Normal 44 10 3" xfId="16057"/>
    <cellStyle name="Normal 44 10 3 2" xfId="16058"/>
    <cellStyle name="Normal 44 10 3 2 2" xfId="16059"/>
    <cellStyle name="Normal 44 10 3 3" xfId="16060"/>
    <cellStyle name="Normal 44 10 3 3 2" xfId="16061"/>
    <cellStyle name="Normal 44 10 3 4" xfId="16062"/>
    <cellStyle name="Normal 44 10 4" xfId="16063"/>
    <cellStyle name="Normal 44 10 4 2" xfId="16064"/>
    <cellStyle name="Normal 44 10 5" xfId="16065"/>
    <cellStyle name="Normal 44 10 6" xfId="16066"/>
    <cellStyle name="Normal 44 10 6 2" xfId="16067"/>
    <cellStyle name="Normal 44 10 7" xfId="16068"/>
    <cellStyle name="Normal 44 11" xfId="1001"/>
    <cellStyle name="Normal 44 11 2" xfId="2406"/>
    <cellStyle name="Normal 44 11 2 2" xfId="16069"/>
    <cellStyle name="Normal 44 11 2 2 2" xfId="16070"/>
    <cellStyle name="Normal 44 11 2 3" xfId="16071"/>
    <cellStyle name="Normal 44 11 2 4" xfId="16072"/>
    <cellStyle name="Normal 44 11 3" xfId="16073"/>
    <cellStyle name="Normal 44 11 3 2" xfId="16074"/>
    <cellStyle name="Normal 44 11 3 2 2" xfId="16075"/>
    <cellStyle name="Normal 44 11 3 3" xfId="16076"/>
    <cellStyle name="Normal 44 11 3 3 2" xfId="16077"/>
    <cellStyle name="Normal 44 11 3 4" xfId="16078"/>
    <cellStyle name="Normal 44 11 4" xfId="16079"/>
    <cellStyle name="Normal 44 11 4 2" xfId="16080"/>
    <cellStyle name="Normal 44 11 5" xfId="16081"/>
    <cellStyle name="Normal 44 11 6" xfId="16082"/>
    <cellStyle name="Normal 44 11 6 2" xfId="16083"/>
    <cellStyle name="Normal 44 11 7" xfId="16084"/>
    <cellStyle name="Normal 44 12" xfId="1002"/>
    <cellStyle name="Normal 44 12 2" xfId="2407"/>
    <cellStyle name="Normal 44 12 2 2" xfId="16085"/>
    <cellStyle name="Normal 44 12 2 2 2" xfId="16086"/>
    <cellStyle name="Normal 44 12 2 3" xfId="16087"/>
    <cellStyle name="Normal 44 12 2 4" xfId="16088"/>
    <cellStyle name="Normal 44 12 3" xfId="16089"/>
    <cellStyle name="Normal 44 12 3 2" xfId="16090"/>
    <cellStyle name="Normal 44 12 3 2 2" xfId="16091"/>
    <cellStyle name="Normal 44 12 3 3" xfId="16092"/>
    <cellStyle name="Normal 44 12 3 3 2" xfId="16093"/>
    <cellStyle name="Normal 44 12 3 4" xfId="16094"/>
    <cellStyle name="Normal 44 12 4" xfId="16095"/>
    <cellStyle name="Normal 44 12 4 2" xfId="16096"/>
    <cellStyle name="Normal 44 12 5" xfId="16097"/>
    <cellStyle name="Normal 44 12 6" xfId="16098"/>
    <cellStyle name="Normal 44 12 6 2" xfId="16099"/>
    <cellStyle name="Normal 44 12 7" xfId="16100"/>
    <cellStyle name="Normal 44 13" xfId="1003"/>
    <cellStyle name="Normal 44 13 2" xfId="2408"/>
    <cellStyle name="Normal 44 13 2 2" xfId="16101"/>
    <cellStyle name="Normal 44 13 2 2 2" xfId="16102"/>
    <cellStyle name="Normal 44 13 2 3" xfId="16103"/>
    <cellStyle name="Normal 44 13 2 4" xfId="16104"/>
    <cellStyle name="Normal 44 13 3" xfId="16105"/>
    <cellStyle name="Normal 44 13 3 2" xfId="16106"/>
    <cellStyle name="Normal 44 13 3 2 2" xfId="16107"/>
    <cellStyle name="Normal 44 13 3 3" xfId="16108"/>
    <cellStyle name="Normal 44 13 3 3 2" xfId="16109"/>
    <cellStyle name="Normal 44 13 3 4" xfId="16110"/>
    <cellStyle name="Normal 44 13 4" xfId="16111"/>
    <cellStyle name="Normal 44 13 4 2" xfId="16112"/>
    <cellStyle name="Normal 44 13 5" xfId="16113"/>
    <cellStyle name="Normal 44 13 6" xfId="16114"/>
    <cellStyle name="Normal 44 13 6 2" xfId="16115"/>
    <cellStyle name="Normal 44 13 7" xfId="16116"/>
    <cellStyle name="Normal 44 14" xfId="1004"/>
    <cellStyle name="Normal 44 14 2" xfId="2409"/>
    <cellStyle name="Normal 44 14 2 2" xfId="16117"/>
    <cellStyle name="Normal 44 14 2 2 2" xfId="16118"/>
    <cellStyle name="Normal 44 14 2 3" xfId="16119"/>
    <cellStyle name="Normal 44 14 2 4" xfId="16120"/>
    <cellStyle name="Normal 44 14 3" xfId="16121"/>
    <cellStyle name="Normal 44 14 3 2" xfId="16122"/>
    <cellStyle name="Normal 44 14 3 2 2" xfId="16123"/>
    <cellStyle name="Normal 44 14 3 3" xfId="16124"/>
    <cellStyle name="Normal 44 14 3 3 2" xfId="16125"/>
    <cellStyle name="Normal 44 14 3 4" xfId="16126"/>
    <cellStyle name="Normal 44 14 4" xfId="16127"/>
    <cellStyle name="Normal 44 14 4 2" xfId="16128"/>
    <cellStyle name="Normal 44 14 5" xfId="16129"/>
    <cellStyle name="Normal 44 14 6" xfId="16130"/>
    <cellStyle name="Normal 44 14 6 2" xfId="16131"/>
    <cellStyle name="Normal 44 14 7" xfId="16132"/>
    <cellStyle name="Normal 44 15" xfId="1005"/>
    <cellStyle name="Normal 44 15 2" xfId="2410"/>
    <cellStyle name="Normal 44 15 2 2" xfId="16133"/>
    <cellStyle name="Normal 44 15 2 2 2" xfId="16134"/>
    <cellStyle name="Normal 44 15 2 3" xfId="16135"/>
    <cellStyle name="Normal 44 15 2 4" xfId="16136"/>
    <cellStyle name="Normal 44 15 3" xfId="16137"/>
    <cellStyle name="Normal 44 15 3 2" xfId="16138"/>
    <cellStyle name="Normal 44 15 3 2 2" xfId="16139"/>
    <cellStyle name="Normal 44 15 3 3" xfId="16140"/>
    <cellStyle name="Normal 44 15 3 3 2" xfId="16141"/>
    <cellStyle name="Normal 44 15 3 4" xfId="16142"/>
    <cellStyle name="Normal 44 15 4" xfId="16143"/>
    <cellStyle name="Normal 44 15 4 2" xfId="16144"/>
    <cellStyle name="Normal 44 15 5" xfId="16145"/>
    <cellStyle name="Normal 44 15 6" xfId="16146"/>
    <cellStyle name="Normal 44 15 6 2" xfId="16147"/>
    <cellStyle name="Normal 44 15 7" xfId="16148"/>
    <cellStyle name="Normal 44 16" xfId="1006"/>
    <cellStyle name="Normal 44 16 2" xfId="2411"/>
    <cellStyle name="Normal 44 16 2 2" xfId="16149"/>
    <cellStyle name="Normal 44 16 2 2 2" xfId="16150"/>
    <cellStyle name="Normal 44 16 2 3" xfId="16151"/>
    <cellStyle name="Normal 44 16 2 4" xfId="16152"/>
    <cellStyle name="Normal 44 16 3" xfId="16153"/>
    <cellStyle name="Normal 44 16 3 2" xfId="16154"/>
    <cellStyle name="Normal 44 16 3 2 2" xfId="16155"/>
    <cellStyle name="Normal 44 16 3 3" xfId="16156"/>
    <cellStyle name="Normal 44 16 3 3 2" xfId="16157"/>
    <cellStyle name="Normal 44 16 3 4" xfId="16158"/>
    <cellStyle name="Normal 44 16 4" xfId="16159"/>
    <cellStyle name="Normal 44 16 4 2" xfId="16160"/>
    <cellStyle name="Normal 44 16 5" xfId="16161"/>
    <cellStyle name="Normal 44 16 6" xfId="16162"/>
    <cellStyle name="Normal 44 16 6 2" xfId="16163"/>
    <cellStyle name="Normal 44 16 7" xfId="16164"/>
    <cellStyle name="Normal 44 17" xfId="1007"/>
    <cellStyle name="Normal 44 17 2" xfId="2412"/>
    <cellStyle name="Normal 44 17 2 2" xfId="16165"/>
    <cellStyle name="Normal 44 17 2 2 2" xfId="16166"/>
    <cellStyle name="Normal 44 17 2 3" xfId="16167"/>
    <cellStyle name="Normal 44 17 2 4" xfId="16168"/>
    <cellStyle name="Normal 44 17 3" xfId="16169"/>
    <cellStyle name="Normal 44 17 3 2" xfId="16170"/>
    <cellStyle name="Normal 44 17 3 2 2" xfId="16171"/>
    <cellStyle name="Normal 44 17 3 3" xfId="16172"/>
    <cellStyle name="Normal 44 17 3 3 2" xfId="16173"/>
    <cellStyle name="Normal 44 17 3 4" xfId="16174"/>
    <cellStyle name="Normal 44 17 4" xfId="16175"/>
    <cellStyle name="Normal 44 17 4 2" xfId="16176"/>
    <cellStyle name="Normal 44 17 5" xfId="16177"/>
    <cellStyle name="Normal 44 17 6" xfId="16178"/>
    <cellStyle name="Normal 44 17 6 2" xfId="16179"/>
    <cellStyle name="Normal 44 17 7" xfId="16180"/>
    <cellStyle name="Normal 44 18" xfId="1008"/>
    <cellStyle name="Normal 44 18 2" xfId="2413"/>
    <cellStyle name="Normal 44 18 2 2" xfId="16181"/>
    <cellStyle name="Normal 44 18 2 2 2" xfId="16182"/>
    <cellStyle name="Normal 44 18 2 3" xfId="16183"/>
    <cellStyle name="Normal 44 18 2 4" xfId="16184"/>
    <cellStyle name="Normal 44 18 3" xfId="16185"/>
    <cellStyle name="Normal 44 18 3 2" xfId="16186"/>
    <cellStyle name="Normal 44 18 3 2 2" xfId="16187"/>
    <cellStyle name="Normal 44 18 3 3" xfId="16188"/>
    <cellStyle name="Normal 44 18 3 3 2" xfId="16189"/>
    <cellStyle name="Normal 44 18 3 4" xfId="16190"/>
    <cellStyle name="Normal 44 18 4" xfId="16191"/>
    <cellStyle name="Normal 44 18 4 2" xfId="16192"/>
    <cellStyle name="Normal 44 18 5" xfId="16193"/>
    <cellStyle name="Normal 44 18 6" xfId="16194"/>
    <cellStyle name="Normal 44 18 6 2" xfId="16195"/>
    <cellStyle name="Normal 44 18 7" xfId="16196"/>
    <cellStyle name="Normal 44 19" xfId="1009"/>
    <cellStyle name="Normal 44 19 2" xfId="2414"/>
    <cellStyle name="Normal 44 19 2 2" xfId="16197"/>
    <cellStyle name="Normal 44 19 2 2 2" xfId="16198"/>
    <cellStyle name="Normal 44 19 2 3" xfId="16199"/>
    <cellStyle name="Normal 44 19 2 4" xfId="16200"/>
    <cellStyle name="Normal 44 19 3" xfId="16201"/>
    <cellStyle name="Normal 44 19 3 2" xfId="16202"/>
    <cellStyle name="Normal 44 19 3 2 2" xfId="16203"/>
    <cellStyle name="Normal 44 19 3 3" xfId="16204"/>
    <cellStyle name="Normal 44 19 3 3 2" xfId="16205"/>
    <cellStyle name="Normal 44 19 3 4" xfId="16206"/>
    <cellStyle name="Normal 44 19 4" xfId="16207"/>
    <cellStyle name="Normal 44 19 4 2" xfId="16208"/>
    <cellStyle name="Normal 44 19 5" xfId="16209"/>
    <cellStyle name="Normal 44 19 6" xfId="16210"/>
    <cellStyle name="Normal 44 19 6 2" xfId="16211"/>
    <cellStyle name="Normal 44 19 7" xfId="16212"/>
    <cellStyle name="Normal 44 2" xfId="1010"/>
    <cellStyle name="Normal 44 2 2" xfId="1994"/>
    <cellStyle name="Normal 44 2 2 2" xfId="16213"/>
    <cellStyle name="Normal 44 2 2 2 2" xfId="16214"/>
    <cellStyle name="Normal 44 2 2 3" xfId="16215"/>
    <cellStyle name="Normal 44 2 2 4" xfId="16216"/>
    <cellStyle name="Normal 44 2 3" xfId="16217"/>
    <cellStyle name="Normal 44 2 3 2" xfId="16218"/>
    <cellStyle name="Normal 44 2 3 2 2" xfId="16219"/>
    <cellStyle name="Normal 44 2 3 3" xfId="16220"/>
    <cellStyle name="Normal 44 2 3 3 2" xfId="16221"/>
    <cellStyle name="Normal 44 2 3 4" xfId="16222"/>
    <cellStyle name="Normal 44 2 4" xfId="16223"/>
    <cellStyle name="Normal 44 2 4 2" xfId="16224"/>
    <cellStyle name="Normal 44 2 5" xfId="16225"/>
    <cellStyle name="Normal 44 2 6" xfId="16226"/>
    <cellStyle name="Normal 44 2 6 2" xfId="16227"/>
    <cellStyle name="Normal 44 2 7" xfId="16228"/>
    <cellStyle name="Normal 44 20" xfId="1993"/>
    <cellStyle name="Normal 44 20 2" xfId="16229"/>
    <cellStyle name="Normal 44 20 2 2" xfId="16230"/>
    <cellStyle name="Normal 44 20 3" xfId="16231"/>
    <cellStyle name="Normal 44 20 4" xfId="16232"/>
    <cellStyle name="Normal 44 21" xfId="16233"/>
    <cellStyle name="Normal 44 21 2" xfId="16234"/>
    <cellStyle name="Normal 44 21 2 2" xfId="16235"/>
    <cellStyle name="Normal 44 21 3" xfId="16236"/>
    <cellStyle name="Normal 44 21 3 2" xfId="16237"/>
    <cellStyle name="Normal 44 21 4" xfId="16238"/>
    <cellStyle name="Normal 44 22" xfId="16239"/>
    <cellStyle name="Normal 44 22 2" xfId="16240"/>
    <cellStyle name="Normal 44 23" xfId="16241"/>
    <cellStyle name="Normal 44 24" xfId="16242"/>
    <cellStyle name="Normal 44 24 2" xfId="16243"/>
    <cellStyle name="Normal 44 25" xfId="16244"/>
    <cellStyle name="Normal 44 3" xfId="1011"/>
    <cellStyle name="Normal 44 3 2" xfId="1995"/>
    <cellStyle name="Normal 44 3 2 2" xfId="16245"/>
    <cellStyle name="Normal 44 3 2 2 2" xfId="16246"/>
    <cellStyle name="Normal 44 3 2 3" xfId="16247"/>
    <cellStyle name="Normal 44 3 2 4" xfId="16248"/>
    <cellStyle name="Normal 44 3 3" xfId="16249"/>
    <cellStyle name="Normal 44 3 3 2" xfId="16250"/>
    <cellStyle name="Normal 44 3 3 2 2" xfId="16251"/>
    <cellStyle name="Normal 44 3 3 3" xfId="16252"/>
    <cellStyle name="Normal 44 3 3 3 2" xfId="16253"/>
    <cellStyle name="Normal 44 3 3 4" xfId="16254"/>
    <cellStyle name="Normal 44 3 4" xfId="16255"/>
    <cellStyle name="Normal 44 3 4 2" xfId="16256"/>
    <cellStyle name="Normal 44 3 5" xfId="16257"/>
    <cellStyle name="Normal 44 3 6" xfId="16258"/>
    <cellStyle name="Normal 44 3 6 2" xfId="16259"/>
    <cellStyle name="Normal 44 3 7" xfId="16260"/>
    <cellStyle name="Normal 44 4" xfId="1012"/>
    <cellStyle name="Normal 44 4 2" xfId="1996"/>
    <cellStyle name="Normal 44 4 2 2" xfId="16261"/>
    <cellStyle name="Normal 44 4 2 2 2" xfId="16262"/>
    <cellStyle name="Normal 44 4 2 3" xfId="16263"/>
    <cellStyle name="Normal 44 4 2 4" xfId="16264"/>
    <cellStyle name="Normal 44 4 3" xfId="16265"/>
    <cellStyle name="Normal 44 4 3 2" xfId="16266"/>
    <cellStyle name="Normal 44 4 3 2 2" xfId="16267"/>
    <cellStyle name="Normal 44 4 3 3" xfId="16268"/>
    <cellStyle name="Normal 44 4 3 3 2" xfId="16269"/>
    <cellStyle name="Normal 44 4 3 4" xfId="16270"/>
    <cellStyle name="Normal 44 4 4" xfId="16271"/>
    <cellStyle name="Normal 44 4 4 2" xfId="16272"/>
    <cellStyle name="Normal 44 4 5" xfId="16273"/>
    <cellStyle name="Normal 44 4 6" xfId="16274"/>
    <cellStyle name="Normal 44 4 6 2" xfId="16275"/>
    <cellStyle name="Normal 44 4 7" xfId="16276"/>
    <cellStyle name="Normal 44 5" xfId="1013"/>
    <cellStyle name="Normal 44 5 2" xfId="1997"/>
    <cellStyle name="Normal 44 5 2 2" xfId="16277"/>
    <cellStyle name="Normal 44 5 2 2 2" xfId="16278"/>
    <cellStyle name="Normal 44 5 2 3" xfId="16279"/>
    <cellStyle name="Normal 44 5 2 4" xfId="16280"/>
    <cellStyle name="Normal 44 5 3" xfId="16281"/>
    <cellStyle name="Normal 44 5 3 2" xfId="16282"/>
    <cellStyle name="Normal 44 5 3 2 2" xfId="16283"/>
    <cellStyle name="Normal 44 5 3 3" xfId="16284"/>
    <cellStyle name="Normal 44 5 3 3 2" xfId="16285"/>
    <cellStyle name="Normal 44 5 3 4" xfId="16286"/>
    <cellStyle name="Normal 44 5 4" xfId="16287"/>
    <cellStyle name="Normal 44 5 4 2" xfId="16288"/>
    <cellStyle name="Normal 44 5 5" xfId="16289"/>
    <cellStyle name="Normal 44 5 6" xfId="16290"/>
    <cellStyle name="Normal 44 5 6 2" xfId="16291"/>
    <cellStyle name="Normal 44 5 7" xfId="16292"/>
    <cellStyle name="Normal 44 6" xfId="1014"/>
    <cellStyle name="Normal 44 6 2" xfId="1998"/>
    <cellStyle name="Normal 44 6 2 2" xfId="16293"/>
    <cellStyle name="Normal 44 6 2 2 2" xfId="16294"/>
    <cellStyle name="Normal 44 6 2 3" xfId="16295"/>
    <cellStyle name="Normal 44 6 2 4" xfId="16296"/>
    <cellStyle name="Normal 44 6 3" xfId="16297"/>
    <cellStyle name="Normal 44 6 3 2" xfId="16298"/>
    <cellStyle name="Normal 44 6 3 2 2" xfId="16299"/>
    <cellStyle name="Normal 44 6 3 3" xfId="16300"/>
    <cellStyle name="Normal 44 6 3 3 2" xfId="16301"/>
    <cellStyle name="Normal 44 6 3 4" xfId="16302"/>
    <cellStyle name="Normal 44 6 4" xfId="16303"/>
    <cellStyle name="Normal 44 6 4 2" xfId="16304"/>
    <cellStyle name="Normal 44 6 5" xfId="16305"/>
    <cellStyle name="Normal 44 6 6" xfId="16306"/>
    <cellStyle name="Normal 44 6 6 2" xfId="16307"/>
    <cellStyle name="Normal 44 6 7" xfId="16308"/>
    <cellStyle name="Normal 44 7" xfId="1015"/>
    <cellStyle name="Normal 44 7 2" xfId="1999"/>
    <cellStyle name="Normal 44 7 2 2" xfId="16309"/>
    <cellStyle name="Normal 44 7 2 2 2" xfId="16310"/>
    <cellStyle name="Normal 44 7 2 3" xfId="16311"/>
    <cellStyle name="Normal 44 7 2 4" xfId="16312"/>
    <cellStyle name="Normal 44 7 3" xfId="16313"/>
    <cellStyle name="Normal 44 7 3 2" xfId="16314"/>
    <cellStyle name="Normal 44 7 3 2 2" xfId="16315"/>
    <cellStyle name="Normal 44 7 3 3" xfId="16316"/>
    <cellStyle name="Normal 44 7 3 3 2" xfId="16317"/>
    <cellStyle name="Normal 44 7 3 4" xfId="16318"/>
    <cellStyle name="Normal 44 7 4" xfId="16319"/>
    <cellStyle name="Normal 44 7 4 2" xfId="16320"/>
    <cellStyle name="Normal 44 7 5" xfId="16321"/>
    <cellStyle name="Normal 44 7 6" xfId="16322"/>
    <cellStyle name="Normal 44 7 6 2" xfId="16323"/>
    <cellStyle name="Normal 44 7 7" xfId="16324"/>
    <cellStyle name="Normal 44 8" xfId="1016"/>
    <cellStyle name="Normal 44 8 2" xfId="2000"/>
    <cellStyle name="Normal 44 8 2 2" xfId="16325"/>
    <cellStyle name="Normal 44 8 2 2 2" xfId="16326"/>
    <cellStyle name="Normal 44 8 2 3" xfId="16327"/>
    <cellStyle name="Normal 44 8 2 4" xfId="16328"/>
    <cellStyle name="Normal 44 8 3" xfId="16329"/>
    <cellStyle name="Normal 44 8 3 2" xfId="16330"/>
    <cellStyle name="Normal 44 8 3 2 2" xfId="16331"/>
    <cellStyle name="Normal 44 8 3 3" xfId="16332"/>
    <cellStyle name="Normal 44 8 3 3 2" xfId="16333"/>
    <cellStyle name="Normal 44 8 3 4" xfId="16334"/>
    <cellStyle name="Normal 44 8 4" xfId="16335"/>
    <cellStyle name="Normal 44 8 4 2" xfId="16336"/>
    <cellStyle name="Normal 44 8 5" xfId="16337"/>
    <cellStyle name="Normal 44 8 6" xfId="16338"/>
    <cellStyle name="Normal 44 8 6 2" xfId="16339"/>
    <cellStyle name="Normal 44 8 7" xfId="16340"/>
    <cellStyle name="Normal 44 9" xfId="1017"/>
    <cellStyle name="Normal 44 9 2" xfId="2001"/>
    <cellStyle name="Normal 44 9 2 2" xfId="16341"/>
    <cellStyle name="Normal 44 9 2 2 2" xfId="16342"/>
    <cellStyle name="Normal 44 9 2 3" xfId="16343"/>
    <cellStyle name="Normal 44 9 2 4" xfId="16344"/>
    <cellStyle name="Normal 44 9 3" xfId="16345"/>
    <cellStyle name="Normal 44 9 3 2" xfId="16346"/>
    <cellStyle name="Normal 44 9 3 2 2" xfId="16347"/>
    <cellStyle name="Normal 44 9 3 3" xfId="16348"/>
    <cellStyle name="Normal 44 9 3 3 2" xfId="16349"/>
    <cellStyle name="Normal 44 9 3 4" xfId="16350"/>
    <cellStyle name="Normal 44 9 4" xfId="16351"/>
    <cellStyle name="Normal 44 9 4 2" xfId="16352"/>
    <cellStyle name="Normal 44 9 5" xfId="16353"/>
    <cellStyle name="Normal 44 9 6" xfId="16354"/>
    <cellStyle name="Normal 44 9 6 2" xfId="16355"/>
    <cellStyle name="Normal 44 9 7" xfId="16356"/>
    <cellStyle name="Normal 45" xfId="1018"/>
    <cellStyle name="Normal 45 10" xfId="1019"/>
    <cellStyle name="Normal 45 10 2" xfId="2415"/>
    <cellStyle name="Normal 45 10 2 2" xfId="16357"/>
    <cellStyle name="Normal 45 10 2 2 2" xfId="16358"/>
    <cellStyle name="Normal 45 10 2 3" xfId="16359"/>
    <cellStyle name="Normal 45 10 2 4" xfId="16360"/>
    <cellStyle name="Normal 45 10 3" xfId="16361"/>
    <cellStyle name="Normal 45 10 3 2" xfId="16362"/>
    <cellStyle name="Normal 45 10 3 2 2" xfId="16363"/>
    <cellStyle name="Normal 45 10 3 3" xfId="16364"/>
    <cellStyle name="Normal 45 10 3 3 2" xfId="16365"/>
    <cellStyle name="Normal 45 10 3 4" xfId="16366"/>
    <cellStyle name="Normal 45 10 4" xfId="16367"/>
    <cellStyle name="Normal 45 10 4 2" xfId="16368"/>
    <cellStyle name="Normal 45 10 5" xfId="16369"/>
    <cellStyle name="Normal 45 10 6" xfId="16370"/>
    <cellStyle name="Normal 45 10 6 2" xfId="16371"/>
    <cellStyle name="Normal 45 10 7" xfId="16372"/>
    <cellStyle name="Normal 45 11" xfId="1020"/>
    <cellStyle name="Normal 45 11 2" xfId="2416"/>
    <cellStyle name="Normal 45 11 2 2" xfId="16373"/>
    <cellStyle name="Normal 45 11 2 2 2" xfId="16374"/>
    <cellStyle name="Normal 45 11 2 3" xfId="16375"/>
    <cellStyle name="Normal 45 11 2 4" xfId="16376"/>
    <cellStyle name="Normal 45 11 3" xfId="16377"/>
    <cellStyle name="Normal 45 11 3 2" xfId="16378"/>
    <cellStyle name="Normal 45 11 3 2 2" xfId="16379"/>
    <cellStyle name="Normal 45 11 3 3" xfId="16380"/>
    <cellStyle name="Normal 45 11 3 3 2" xfId="16381"/>
    <cellStyle name="Normal 45 11 3 4" xfId="16382"/>
    <cellStyle name="Normal 45 11 4" xfId="16383"/>
    <cellStyle name="Normal 45 11 4 2" xfId="16384"/>
    <cellStyle name="Normal 45 11 5" xfId="16385"/>
    <cellStyle name="Normal 45 11 6" xfId="16386"/>
    <cellStyle name="Normal 45 11 6 2" xfId="16387"/>
    <cellStyle name="Normal 45 11 7" xfId="16388"/>
    <cellStyle name="Normal 45 12" xfId="1021"/>
    <cellStyle name="Normal 45 12 2" xfId="2417"/>
    <cellStyle name="Normal 45 12 2 2" xfId="16389"/>
    <cellStyle name="Normal 45 12 2 2 2" xfId="16390"/>
    <cellStyle name="Normal 45 12 2 3" xfId="16391"/>
    <cellStyle name="Normal 45 12 2 4" xfId="16392"/>
    <cellStyle name="Normal 45 12 3" xfId="16393"/>
    <cellStyle name="Normal 45 12 3 2" xfId="16394"/>
    <cellStyle name="Normal 45 12 3 2 2" xfId="16395"/>
    <cellStyle name="Normal 45 12 3 3" xfId="16396"/>
    <cellStyle name="Normal 45 12 3 3 2" xfId="16397"/>
    <cellStyle name="Normal 45 12 3 4" xfId="16398"/>
    <cellStyle name="Normal 45 12 4" xfId="16399"/>
    <cellStyle name="Normal 45 12 4 2" xfId="16400"/>
    <cellStyle name="Normal 45 12 5" xfId="16401"/>
    <cellStyle name="Normal 45 12 6" xfId="16402"/>
    <cellStyle name="Normal 45 12 6 2" xfId="16403"/>
    <cellStyle name="Normal 45 12 7" xfId="16404"/>
    <cellStyle name="Normal 45 13" xfId="1022"/>
    <cellStyle name="Normal 45 13 2" xfId="2418"/>
    <cellStyle name="Normal 45 13 2 2" xfId="16405"/>
    <cellStyle name="Normal 45 13 2 2 2" xfId="16406"/>
    <cellStyle name="Normal 45 13 2 3" xfId="16407"/>
    <cellStyle name="Normal 45 13 2 4" xfId="16408"/>
    <cellStyle name="Normal 45 13 3" xfId="16409"/>
    <cellStyle name="Normal 45 13 3 2" xfId="16410"/>
    <cellStyle name="Normal 45 13 3 2 2" xfId="16411"/>
    <cellStyle name="Normal 45 13 3 3" xfId="16412"/>
    <cellStyle name="Normal 45 13 3 3 2" xfId="16413"/>
    <cellStyle name="Normal 45 13 3 4" xfId="16414"/>
    <cellStyle name="Normal 45 13 4" xfId="16415"/>
    <cellStyle name="Normal 45 13 4 2" xfId="16416"/>
    <cellStyle name="Normal 45 13 5" xfId="16417"/>
    <cellStyle name="Normal 45 13 6" xfId="16418"/>
    <cellStyle name="Normal 45 13 6 2" xfId="16419"/>
    <cellStyle name="Normal 45 13 7" xfId="16420"/>
    <cellStyle name="Normal 45 14" xfId="1023"/>
    <cellStyle name="Normal 45 14 2" xfId="2419"/>
    <cellStyle name="Normal 45 14 2 2" xfId="16421"/>
    <cellStyle name="Normal 45 14 2 2 2" xfId="16422"/>
    <cellStyle name="Normal 45 14 2 3" xfId="16423"/>
    <cellStyle name="Normal 45 14 2 4" xfId="16424"/>
    <cellStyle name="Normal 45 14 3" xfId="16425"/>
    <cellStyle name="Normal 45 14 3 2" xfId="16426"/>
    <cellStyle name="Normal 45 14 3 2 2" xfId="16427"/>
    <cellStyle name="Normal 45 14 3 3" xfId="16428"/>
    <cellStyle name="Normal 45 14 3 3 2" xfId="16429"/>
    <cellStyle name="Normal 45 14 3 4" xfId="16430"/>
    <cellStyle name="Normal 45 14 4" xfId="16431"/>
    <cellStyle name="Normal 45 14 4 2" xfId="16432"/>
    <cellStyle name="Normal 45 14 5" xfId="16433"/>
    <cellStyle name="Normal 45 14 6" xfId="16434"/>
    <cellStyle name="Normal 45 14 6 2" xfId="16435"/>
    <cellStyle name="Normal 45 14 7" xfId="16436"/>
    <cellStyle name="Normal 45 15" xfId="1024"/>
    <cellStyle name="Normal 45 15 2" xfId="2420"/>
    <cellStyle name="Normal 45 15 2 2" xfId="16437"/>
    <cellStyle name="Normal 45 15 2 2 2" xfId="16438"/>
    <cellStyle name="Normal 45 15 2 3" xfId="16439"/>
    <cellStyle name="Normal 45 15 2 4" xfId="16440"/>
    <cellStyle name="Normal 45 15 3" xfId="16441"/>
    <cellStyle name="Normal 45 15 3 2" xfId="16442"/>
    <cellStyle name="Normal 45 15 3 2 2" xfId="16443"/>
    <cellStyle name="Normal 45 15 3 3" xfId="16444"/>
    <cellStyle name="Normal 45 15 3 3 2" xfId="16445"/>
    <cellStyle name="Normal 45 15 3 4" xfId="16446"/>
    <cellStyle name="Normal 45 15 4" xfId="16447"/>
    <cellStyle name="Normal 45 15 4 2" xfId="16448"/>
    <cellStyle name="Normal 45 15 5" xfId="16449"/>
    <cellStyle name="Normal 45 15 6" xfId="16450"/>
    <cellStyle name="Normal 45 15 6 2" xfId="16451"/>
    <cellStyle name="Normal 45 15 7" xfId="16452"/>
    <cellStyle name="Normal 45 16" xfId="1025"/>
    <cellStyle name="Normal 45 16 2" xfId="2421"/>
    <cellStyle name="Normal 45 16 2 2" xfId="16453"/>
    <cellStyle name="Normal 45 16 2 2 2" xfId="16454"/>
    <cellStyle name="Normal 45 16 2 3" xfId="16455"/>
    <cellStyle name="Normal 45 16 2 4" xfId="16456"/>
    <cellStyle name="Normal 45 16 3" xfId="16457"/>
    <cellStyle name="Normal 45 16 3 2" xfId="16458"/>
    <cellStyle name="Normal 45 16 3 2 2" xfId="16459"/>
    <cellStyle name="Normal 45 16 3 3" xfId="16460"/>
    <cellStyle name="Normal 45 16 3 3 2" xfId="16461"/>
    <cellStyle name="Normal 45 16 3 4" xfId="16462"/>
    <cellStyle name="Normal 45 16 4" xfId="16463"/>
    <cellStyle name="Normal 45 16 4 2" xfId="16464"/>
    <cellStyle name="Normal 45 16 5" xfId="16465"/>
    <cellStyle name="Normal 45 16 6" xfId="16466"/>
    <cellStyle name="Normal 45 16 6 2" xfId="16467"/>
    <cellStyle name="Normal 45 16 7" xfId="16468"/>
    <cellStyle name="Normal 45 17" xfId="1026"/>
    <cellStyle name="Normal 45 17 2" xfId="2422"/>
    <cellStyle name="Normal 45 17 2 2" xfId="16469"/>
    <cellStyle name="Normal 45 17 2 2 2" xfId="16470"/>
    <cellStyle name="Normal 45 17 2 3" xfId="16471"/>
    <cellStyle name="Normal 45 17 2 4" xfId="16472"/>
    <cellStyle name="Normal 45 17 3" xfId="16473"/>
    <cellStyle name="Normal 45 17 3 2" xfId="16474"/>
    <cellStyle name="Normal 45 17 3 2 2" xfId="16475"/>
    <cellStyle name="Normal 45 17 3 3" xfId="16476"/>
    <cellStyle name="Normal 45 17 3 3 2" xfId="16477"/>
    <cellStyle name="Normal 45 17 3 4" xfId="16478"/>
    <cellStyle name="Normal 45 17 4" xfId="16479"/>
    <cellStyle name="Normal 45 17 4 2" xfId="16480"/>
    <cellStyle name="Normal 45 17 5" xfId="16481"/>
    <cellStyle name="Normal 45 17 6" xfId="16482"/>
    <cellStyle name="Normal 45 17 6 2" xfId="16483"/>
    <cellStyle name="Normal 45 17 7" xfId="16484"/>
    <cellStyle name="Normal 45 18" xfId="1027"/>
    <cellStyle name="Normal 45 18 2" xfId="2423"/>
    <cellStyle name="Normal 45 18 2 2" xfId="16485"/>
    <cellStyle name="Normal 45 18 2 2 2" xfId="16486"/>
    <cellStyle name="Normal 45 18 2 3" xfId="16487"/>
    <cellStyle name="Normal 45 18 2 4" xfId="16488"/>
    <cellStyle name="Normal 45 18 3" xfId="16489"/>
    <cellStyle name="Normal 45 18 3 2" xfId="16490"/>
    <cellStyle name="Normal 45 18 3 2 2" xfId="16491"/>
    <cellStyle name="Normal 45 18 3 3" xfId="16492"/>
    <cellStyle name="Normal 45 18 3 3 2" xfId="16493"/>
    <cellStyle name="Normal 45 18 3 4" xfId="16494"/>
    <cellStyle name="Normal 45 18 4" xfId="16495"/>
    <cellStyle name="Normal 45 18 4 2" xfId="16496"/>
    <cellStyle name="Normal 45 18 5" xfId="16497"/>
    <cellStyle name="Normal 45 18 6" xfId="16498"/>
    <cellStyle name="Normal 45 18 6 2" xfId="16499"/>
    <cellStyle name="Normal 45 18 7" xfId="16500"/>
    <cellStyle name="Normal 45 19" xfId="1028"/>
    <cellStyle name="Normal 45 19 2" xfId="2424"/>
    <cellStyle name="Normal 45 19 2 2" xfId="16501"/>
    <cellStyle name="Normal 45 19 2 2 2" xfId="16502"/>
    <cellStyle name="Normal 45 19 2 3" xfId="16503"/>
    <cellStyle name="Normal 45 19 2 4" xfId="16504"/>
    <cellStyle name="Normal 45 19 3" xfId="16505"/>
    <cellStyle name="Normal 45 19 3 2" xfId="16506"/>
    <cellStyle name="Normal 45 19 3 2 2" xfId="16507"/>
    <cellStyle name="Normal 45 19 3 3" xfId="16508"/>
    <cellStyle name="Normal 45 19 3 3 2" xfId="16509"/>
    <cellStyle name="Normal 45 19 3 4" xfId="16510"/>
    <cellStyle name="Normal 45 19 4" xfId="16511"/>
    <cellStyle name="Normal 45 19 4 2" xfId="16512"/>
    <cellStyle name="Normal 45 19 5" xfId="16513"/>
    <cellStyle name="Normal 45 19 6" xfId="16514"/>
    <cellStyle name="Normal 45 19 6 2" xfId="16515"/>
    <cellStyle name="Normal 45 19 7" xfId="16516"/>
    <cellStyle name="Normal 45 2" xfId="1029"/>
    <cellStyle name="Normal 45 2 2" xfId="2003"/>
    <cellStyle name="Normal 45 2 2 2" xfId="16517"/>
    <cellStyle name="Normal 45 2 2 2 2" xfId="16518"/>
    <cellStyle name="Normal 45 2 2 3" xfId="16519"/>
    <cellStyle name="Normal 45 2 2 4" xfId="16520"/>
    <cellStyle name="Normal 45 2 3" xfId="16521"/>
    <cellStyle name="Normal 45 2 3 2" xfId="16522"/>
    <cellStyle name="Normal 45 2 3 2 2" xfId="16523"/>
    <cellStyle name="Normal 45 2 3 3" xfId="16524"/>
    <cellStyle name="Normal 45 2 3 3 2" xfId="16525"/>
    <cellStyle name="Normal 45 2 3 4" xfId="16526"/>
    <cellStyle name="Normal 45 2 4" xfId="16527"/>
    <cellStyle name="Normal 45 2 4 2" xfId="16528"/>
    <cellStyle name="Normal 45 2 5" xfId="16529"/>
    <cellStyle name="Normal 45 2 6" xfId="16530"/>
    <cellStyle name="Normal 45 2 6 2" xfId="16531"/>
    <cellStyle name="Normal 45 2 7" xfId="16532"/>
    <cellStyle name="Normal 45 20" xfId="2002"/>
    <cellStyle name="Normal 45 20 2" xfId="16533"/>
    <cellStyle name="Normal 45 20 2 2" xfId="16534"/>
    <cellStyle name="Normal 45 20 3" xfId="16535"/>
    <cellStyle name="Normal 45 20 4" xfId="16536"/>
    <cellStyle name="Normal 45 21" xfId="16537"/>
    <cellStyle name="Normal 45 21 2" xfId="16538"/>
    <cellStyle name="Normal 45 21 2 2" xfId="16539"/>
    <cellStyle name="Normal 45 21 3" xfId="16540"/>
    <cellStyle name="Normal 45 21 3 2" xfId="16541"/>
    <cellStyle name="Normal 45 21 4" xfId="16542"/>
    <cellStyle name="Normal 45 22" xfId="16543"/>
    <cellStyle name="Normal 45 22 2" xfId="16544"/>
    <cellStyle name="Normal 45 23" xfId="16545"/>
    <cellStyle name="Normal 45 24" xfId="16546"/>
    <cellStyle name="Normal 45 24 2" xfId="16547"/>
    <cellStyle name="Normal 45 25" xfId="16548"/>
    <cellStyle name="Normal 45 3" xfId="1030"/>
    <cellStyle name="Normal 45 3 2" xfId="2004"/>
    <cellStyle name="Normal 45 3 2 2" xfId="16549"/>
    <cellStyle name="Normal 45 3 2 2 2" xfId="16550"/>
    <cellStyle name="Normal 45 3 2 3" xfId="16551"/>
    <cellStyle name="Normal 45 3 2 4" xfId="16552"/>
    <cellStyle name="Normal 45 3 3" xfId="16553"/>
    <cellStyle name="Normal 45 3 3 2" xfId="16554"/>
    <cellStyle name="Normal 45 3 3 2 2" xfId="16555"/>
    <cellStyle name="Normal 45 3 3 3" xfId="16556"/>
    <cellStyle name="Normal 45 3 3 3 2" xfId="16557"/>
    <cellStyle name="Normal 45 3 3 4" xfId="16558"/>
    <cellStyle name="Normal 45 3 4" xfId="16559"/>
    <cellStyle name="Normal 45 3 4 2" xfId="16560"/>
    <cellStyle name="Normal 45 3 5" xfId="16561"/>
    <cellStyle name="Normal 45 3 6" xfId="16562"/>
    <cellStyle name="Normal 45 3 6 2" xfId="16563"/>
    <cellStyle name="Normal 45 3 7" xfId="16564"/>
    <cellStyle name="Normal 45 4" xfId="1031"/>
    <cellStyle name="Normal 45 4 2" xfId="2005"/>
    <cellStyle name="Normal 45 4 2 2" xfId="16565"/>
    <cellStyle name="Normal 45 4 2 2 2" xfId="16566"/>
    <cellStyle name="Normal 45 4 2 3" xfId="16567"/>
    <cellStyle name="Normal 45 4 2 4" xfId="16568"/>
    <cellStyle name="Normal 45 4 3" xfId="16569"/>
    <cellStyle name="Normal 45 4 3 2" xfId="16570"/>
    <cellStyle name="Normal 45 4 3 2 2" xfId="16571"/>
    <cellStyle name="Normal 45 4 3 3" xfId="16572"/>
    <cellStyle name="Normal 45 4 3 3 2" xfId="16573"/>
    <cellStyle name="Normal 45 4 3 4" xfId="16574"/>
    <cellStyle name="Normal 45 4 4" xfId="16575"/>
    <cellStyle name="Normal 45 4 4 2" xfId="16576"/>
    <cellStyle name="Normal 45 4 5" xfId="16577"/>
    <cellStyle name="Normal 45 4 6" xfId="16578"/>
    <cellStyle name="Normal 45 4 6 2" xfId="16579"/>
    <cellStyle name="Normal 45 4 7" xfId="16580"/>
    <cellStyle name="Normal 45 5" xfId="1032"/>
    <cellStyle name="Normal 45 5 2" xfId="2006"/>
    <cellStyle name="Normal 45 5 2 2" xfId="16581"/>
    <cellStyle name="Normal 45 5 2 2 2" xfId="16582"/>
    <cellStyle name="Normal 45 5 2 3" xfId="16583"/>
    <cellStyle name="Normal 45 5 2 4" xfId="16584"/>
    <cellStyle name="Normal 45 5 3" xfId="16585"/>
    <cellStyle name="Normal 45 5 3 2" xfId="16586"/>
    <cellStyle name="Normal 45 5 3 2 2" xfId="16587"/>
    <cellStyle name="Normal 45 5 3 3" xfId="16588"/>
    <cellStyle name="Normal 45 5 3 3 2" xfId="16589"/>
    <cellStyle name="Normal 45 5 3 4" xfId="16590"/>
    <cellStyle name="Normal 45 5 4" xfId="16591"/>
    <cellStyle name="Normal 45 5 4 2" xfId="16592"/>
    <cellStyle name="Normal 45 5 5" xfId="16593"/>
    <cellStyle name="Normal 45 5 6" xfId="16594"/>
    <cellStyle name="Normal 45 5 6 2" xfId="16595"/>
    <cellStyle name="Normal 45 5 7" xfId="16596"/>
    <cellStyle name="Normal 45 6" xfId="1033"/>
    <cellStyle name="Normal 45 6 2" xfId="2007"/>
    <cellStyle name="Normal 45 6 2 2" xfId="16597"/>
    <cellStyle name="Normal 45 6 2 2 2" xfId="16598"/>
    <cellStyle name="Normal 45 6 2 3" xfId="16599"/>
    <cellStyle name="Normal 45 6 2 4" xfId="16600"/>
    <cellStyle name="Normal 45 6 3" xfId="16601"/>
    <cellStyle name="Normal 45 6 3 2" xfId="16602"/>
    <cellStyle name="Normal 45 6 3 2 2" xfId="16603"/>
    <cellStyle name="Normal 45 6 3 3" xfId="16604"/>
    <cellStyle name="Normal 45 6 3 3 2" xfId="16605"/>
    <cellStyle name="Normal 45 6 3 4" xfId="16606"/>
    <cellStyle name="Normal 45 6 4" xfId="16607"/>
    <cellStyle name="Normal 45 6 4 2" xfId="16608"/>
    <cellStyle name="Normal 45 6 5" xfId="16609"/>
    <cellStyle name="Normal 45 6 6" xfId="16610"/>
    <cellStyle name="Normal 45 6 6 2" xfId="16611"/>
    <cellStyle name="Normal 45 6 7" xfId="16612"/>
    <cellStyle name="Normal 45 7" xfId="1034"/>
    <cellStyle name="Normal 45 7 2" xfId="2008"/>
    <cellStyle name="Normal 45 7 2 2" xfId="16613"/>
    <cellStyle name="Normal 45 7 2 2 2" xfId="16614"/>
    <cellStyle name="Normal 45 7 2 3" xfId="16615"/>
    <cellStyle name="Normal 45 7 2 4" xfId="16616"/>
    <cellStyle name="Normal 45 7 3" xfId="16617"/>
    <cellStyle name="Normal 45 7 3 2" xfId="16618"/>
    <cellStyle name="Normal 45 7 3 2 2" xfId="16619"/>
    <cellStyle name="Normal 45 7 3 3" xfId="16620"/>
    <cellStyle name="Normal 45 7 3 3 2" xfId="16621"/>
    <cellStyle name="Normal 45 7 3 4" xfId="16622"/>
    <cellStyle name="Normal 45 7 4" xfId="16623"/>
    <cellStyle name="Normal 45 7 4 2" xfId="16624"/>
    <cellStyle name="Normal 45 7 5" xfId="16625"/>
    <cellStyle name="Normal 45 7 6" xfId="16626"/>
    <cellStyle name="Normal 45 7 6 2" xfId="16627"/>
    <cellStyle name="Normal 45 7 7" xfId="16628"/>
    <cellStyle name="Normal 45 8" xfId="1035"/>
    <cellStyle name="Normal 45 8 2" xfId="2009"/>
    <cellStyle name="Normal 45 8 2 2" xfId="16629"/>
    <cellStyle name="Normal 45 8 2 2 2" xfId="16630"/>
    <cellStyle name="Normal 45 8 2 3" xfId="16631"/>
    <cellStyle name="Normal 45 8 2 4" xfId="16632"/>
    <cellStyle name="Normal 45 8 3" xfId="16633"/>
    <cellStyle name="Normal 45 8 3 2" xfId="16634"/>
    <cellStyle name="Normal 45 8 3 2 2" xfId="16635"/>
    <cellStyle name="Normal 45 8 3 3" xfId="16636"/>
    <cellStyle name="Normal 45 8 3 3 2" xfId="16637"/>
    <cellStyle name="Normal 45 8 3 4" xfId="16638"/>
    <cellStyle name="Normal 45 8 4" xfId="16639"/>
    <cellStyle name="Normal 45 8 4 2" xfId="16640"/>
    <cellStyle name="Normal 45 8 5" xfId="16641"/>
    <cellStyle name="Normal 45 8 6" xfId="16642"/>
    <cellStyle name="Normal 45 8 6 2" xfId="16643"/>
    <cellStyle name="Normal 45 8 7" xfId="16644"/>
    <cellStyle name="Normal 45 9" xfId="1036"/>
    <cellStyle name="Normal 45 9 2" xfId="2010"/>
    <cellStyle name="Normal 45 9 2 2" xfId="16645"/>
    <cellStyle name="Normal 45 9 2 2 2" xfId="16646"/>
    <cellStyle name="Normal 45 9 2 3" xfId="16647"/>
    <cellStyle name="Normal 45 9 2 4" xfId="16648"/>
    <cellStyle name="Normal 45 9 3" xfId="16649"/>
    <cellStyle name="Normal 45 9 3 2" xfId="16650"/>
    <cellStyle name="Normal 45 9 3 2 2" xfId="16651"/>
    <cellStyle name="Normal 45 9 3 3" xfId="16652"/>
    <cellStyle name="Normal 45 9 3 3 2" xfId="16653"/>
    <cellStyle name="Normal 45 9 3 4" xfId="16654"/>
    <cellStyle name="Normal 45 9 4" xfId="16655"/>
    <cellStyle name="Normal 45 9 4 2" xfId="16656"/>
    <cellStyle name="Normal 45 9 5" xfId="16657"/>
    <cellStyle name="Normal 45 9 6" xfId="16658"/>
    <cellStyle name="Normal 45 9 6 2" xfId="16659"/>
    <cellStyle name="Normal 45 9 7" xfId="16660"/>
    <cellStyle name="Normal 46" xfId="1037"/>
    <cellStyle name="Normal 46 10" xfId="1038"/>
    <cellStyle name="Normal 46 10 2" xfId="2425"/>
    <cellStyle name="Normal 46 10 2 2" xfId="16661"/>
    <cellStyle name="Normal 46 10 2 2 2" xfId="16662"/>
    <cellStyle name="Normal 46 10 2 3" xfId="16663"/>
    <cellStyle name="Normal 46 10 2 4" xfId="16664"/>
    <cellStyle name="Normal 46 10 3" xfId="16665"/>
    <cellStyle name="Normal 46 10 3 2" xfId="16666"/>
    <cellStyle name="Normal 46 10 3 2 2" xfId="16667"/>
    <cellStyle name="Normal 46 10 3 3" xfId="16668"/>
    <cellStyle name="Normal 46 10 3 3 2" xfId="16669"/>
    <cellStyle name="Normal 46 10 3 4" xfId="16670"/>
    <cellStyle name="Normal 46 10 4" xfId="16671"/>
    <cellStyle name="Normal 46 10 4 2" xfId="16672"/>
    <cellStyle name="Normal 46 10 5" xfId="16673"/>
    <cellStyle name="Normal 46 10 6" xfId="16674"/>
    <cellStyle name="Normal 46 10 6 2" xfId="16675"/>
    <cellStyle name="Normal 46 10 7" xfId="16676"/>
    <cellStyle name="Normal 46 11" xfId="1039"/>
    <cellStyle name="Normal 46 11 2" xfId="2426"/>
    <cellStyle name="Normal 46 11 2 2" xfId="16677"/>
    <cellStyle name="Normal 46 11 2 2 2" xfId="16678"/>
    <cellStyle name="Normal 46 11 2 3" xfId="16679"/>
    <cellStyle name="Normal 46 11 2 4" xfId="16680"/>
    <cellStyle name="Normal 46 11 3" xfId="16681"/>
    <cellStyle name="Normal 46 11 3 2" xfId="16682"/>
    <cellStyle name="Normal 46 11 3 2 2" xfId="16683"/>
    <cellStyle name="Normal 46 11 3 3" xfId="16684"/>
    <cellStyle name="Normal 46 11 3 3 2" xfId="16685"/>
    <cellStyle name="Normal 46 11 3 4" xfId="16686"/>
    <cellStyle name="Normal 46 11 4" xfId="16687"/>
    <cellStyle name="Normal 46 11 4 2" xfId="16688"/>
    <cellStyle name="Normal 46 11 5" xfId="16689"/>
    <cellStyle name="Normal 46 11 6" xfId="16690"/>
    <cellStyle name="Normal 46 11 6 2" xfId="16691"/>
    <cellStyle name="Normal 46 11 7" xfId="16692"/>
    <cellStyle name="Normal 46 12" xfId="1040"/>
    <cellStyle name="Normal 46 12 2" xfId="2427"/>
    <cellStyle name="Normal 46 12 2 2" xfId="16693"/>
    <cellStyle name="Normal 46 12 2 2 2" xfId="16694"/>
    <cellStyle name="Normal 46 12 2 3" xfId="16695"/>
    <cellStyle name="Normal 46 12 2 4" xfId="16696"/>
    <cellStyle name="Normal 46 12 3" xfId="16697"/>
    <cellStyle name="Normal 46 12 3 2" xfId="16698"/>
    <cellStyle name="Normal 46 12 3 2 2" xfId="16699"/>
    <cellStyle name="Normal 46 12 3 3" xfId="16700"/>
    <cellStyle name="Normal 46 12 3 3 2" xfId="16701"/>
    <cellStyle name="Normal 46 12 3 4" xfId="16702"/>
    <cellStyle name="Normal 46 12 4" xfId="16703"/>
    <cellStyle name="Normal 46 12 4 2" xfId="16704"/>
    <cellStyle name="Normal 46 12 5" xfId="16705"/>
    <cellStyle name="Normal 46 12 6" xfId="16706"/>
    <cellStyle name="Normal 46 12 6 2" xfId="16707"/>
    <cellStyle name="Normal 46 12 7" xfId="16708"/>
    <cellStyle name="Normal 46 13" xfId="1041"/>
    <cellStyle name="Normal 46 13 2" xfId="2428"/>
    <cellStyle name="Normal 46 13 2 2" xfId="16709"/>
    <cellStyle name="Normal 46 13 2 2 2" xfId="16710"/>
    <cellStyle name="Normal 46 13 2 3" xfId="16711"/>
    <cellStyle name="Normal 46 13 2 4" xfId="16712"/>
    <cellStyle name="Normal 46 13 3" xfId="16713"/>
    <cellStyle name="Normal 46 13 3 2" xfId="16714"/>
    <cellStyle name="Normal 46 13 3 2 2" xfId="16715"/>
    <cellStyle name="Normal 46 13 3 3" xfId="16716"/>
    <cellStyle name="Normal 46 13 3 3 2" xfId="16717"/>
    <cellStyle name="Normal 46 13 3 4" xfId="16718"/>
    <cellStyle name="Normal 46 13 4" xfId="16719"/>
    <cellStyle name="Normal 46 13 4 2" xfId="16720"/>
    <cellStyle name="Normal 46 13 5" xfId="16721"/>
    <cellStyle name="Normal 46 13 6" xfId="16722"/>
    <cellStyle name="Normal 46 13 6 2" xfId="16723"/>
    <cellStyle name="Normal 46 13 7" xfId="16724"/>
    <cellStyle name="Normal 46 14" xfId="1042"/>
    <cellStyle name="Normal 46 14 2" xfId="2429"/>
    <cellStyle name="Normal 46 14 2 2" xfId="16725"/>
    <cellStyle name="Normal 46 14 2 2 2" xfId="16726"/>
    <cellStyle name="Normal 46 14 2 3" xfId="16727"/>
    <cellStyle name="Normal 46 14 2 4" xfId="16728"/>
    <cellStyle name="Normal 46 14 3" xfId="16729"/>
    <cellStyle name="Normal 46 14 3 2" xfId="16730"/>
    <cellStyle name="Normal 46 14 3 2 2" xfId="16731"/>
    <cellStyle name="Normal 46 14 3 3" xfId="16732"/>
    <cellStyle name="Normal 46 14 3 3 2" xfId="16733"/>
    <cellStyle name="Normal 46 14 3 4" xfId="16734"/>
    <cellStyle name="Normal 46 14 4" xfId="16735"/>
    <cellStyle name="Normal 46 14 4 2" xfId="16736"/>
    <cellStyle name="Normal 46 14 5" xfId="16737"/>
    <cellStyle name="Normal 46 14 6" xfId="16738"/>
    <cellStyle name="Normal 46 14 6 2" xfId="16739"/>
    <cellStyle name="Normal 46 14 7" xfId="16740"/>
    <cellStyle name="Normal 46 15" xfId="1043"/>
    <cellStyle name="Normal 46 15 2" xfId="2430"/>
    <cellStyle name="Normal 46 15 2 2" xfId="16741"/>
    <cellStyle name="Normal 46 15 2 2 2" xfId="16742"/>
    <cellStyle name="Normal 46 15 2 3" xfId="16743"/>
    <cellStyle name="Normal 46 15 2 4" xfId="16744"/>
    <cellStyle name="Normal 46 15 3" xfId="16745"/>
    <cellStyle name="Normal 46 15 3 2" xfId="16746"/>
    <cellStyle name="Normal 46 15 3 2 2" xfId="16747"/>
    <cellStyle name="Normal 46 15 3 3" xfId="16748"/>
    <cellStyle name="Normal 46 15 3 3 2" xfId="16749"/>
    <cellStyle name="Normal 46 15 3 4" xfId="16750"/>
    <cellStyle name="Normal 46 15 4" xfId="16751"/>
    <cellStyle name="Normal 46 15 4 2" xfId="16752"/>
    <cellStyle name="Normal 46 15 5" xfId="16753"/>
    <cellStyle name="Normal 46 15 6" xfId="16754"/>
    <cellStyle name="Normal 46 15 6 2" xfId="16755"/>
    <cellStyle name="Normal 46 15 7" xfId="16756"/>
    <cellStyle name="Normal 46 16" xfId="1044"/>
    <cellStyle name="Normal 46 16 2" xfId="2431"/>
    <cellStyle name="Normal 46 16 2 2" xfId="16757"/>
    <cellStyle name="Normal 46 16 2 2 2" xfId="16758"/>
    <cellStyle name="Normal 46 16 2 3" xfId="16759"/>
    <cellStyle name="Normal 46 16 2 4" xfId="16760"/>
    <cellStyle name="Normal 46 16 3" xfId="16761"/>
    <cellStyle name="Normal 46 16 3 2" xfId="16762"/>
    <cellStyle name="Normal 46 16 3 2 2" xfId="16763"/>
    <cellStyle name="Normal 46 16 3 3" xfId="16764"/>
    <cellStyle name="Normal 46 16 3 3 2" xfId="16765"/>
    <cellStyle name="Normal 46 16 3 4" xfId="16766"/>
    <cellStyle name="Normal 46 16 4" xfId="16767"/>
    <cellStyle name="Normal 46 16 4 2" xfId="16768"/>
    <cellStyle name="Normal 46 16 5" xfId="16769"/>
    <cellStyle name="Normal 46 16 6" xfId="16770"/>
    <cellStyle name="Normal 46 16 6 2" xfId="16771"/>
    <cellStyle name="Normal 46 16 7" xfId="16772"/>
    <cellStyle name="Normal 46 17" xfId="1045"/>
    <cellStyle name="Normal 46 17 2" xfId="2432"/>
    <cellStyle name="Normal 46 17 2 2" xfId="16773"/>
    <cellStyle name="Normal 46 17 2 2 2" xfId="16774"/>
    <cellStyle name="Normal 46 17 2 3" xfId="16775"/>
    <cellStyle name="Normal 46 17 2 4" xfId="16776"/>
    <cellStyle name="Normal 46 17 3" xfId="16777"/>
    <cellStyle name="Normal 46 17 3 2" xfId="16778"/>
    <cellStyle name="Normal 46 17 3 2 2" xfId="16779"/>
    <cellStyle name="Normal 46 17 3 3" xfId="16780"/>
    <cellStyle name="Normal 46 17 3 3 2" xfId="16781"/>
    <cellStyle name="Normal 46 17 3 4" xfId="16782"/>
    <cellStyle name="Normal 46 17 4" xfId="16783"/>
    <cellStyle name="Normal 46 17 4 2" xfId="16784"/>
    <cellStyle name="Normal 46 17 5" xfId="16785"/>
    <cellStyle name="Normal 46 17 6" xfId="16786"/>
    <cellStyle name="Normal 46 17 6 2" xfId="16787"/>
    <cellStyle name="Normal 46 17 7" xfId="16788"/>
    <cellStyle name="Normal 46 18" xfId="1046"/>
    <cellStyle name="Normal 46 18 2" xfId="2433"/>
    <cellStyle name="Normal 46 18 2 2" xfId="16789"/>
    <cellStyle name="Normal 46 18 2 2 2" xfId="16790"/>
    <cellStyle name="Normal 46 18 2 3" xfId="16791"/>
    <cellStyle name="Normal 46 18 2 4" xfId="16792"/>
    <cellStyle name="Normal 46 18 3" xfId="16793"/>
    <cellStyle name="Normal 46 18 3 2" xfId="16794"/>
    <cellStyle name="Normal 46 18 3 2 2" xfId="16795"/>
    <cellStyle name="Normal 46 18 3 3" xfId="16796"/>
    <cellStyle name="Normal 46 18 3 3 2" xfId="16797"/>
    <cellStyle name="Normal 46 18 3 4" xfId="16798"/>
    <cellStyle name="Normal 46 18 4" xfId="16799"/>
    <cellStyle name="Normal 46 18 4 2" xfId="16800"/>
    <cellStyle name="Normal 46 18 5" xfId="16801"/>
    <cellStyle name="Normal 46 18 6" xfId="16802"/>
    <cellStyle name="Normal 46 18 6 2" xfId="16803"/>
    <cellStyle name="Normal 46 18 7" xfId="16804"/>
    <cellStyle name="Normal 46 19" xfId="1047"/>
    <cellStyle name="Normal 46 19 2" xfId="2434"/>
    <cellStyle name="Normal 46 19 2 2" xfId="16805"/>
    <cellStyle name="Normal 46 19 2 2 2" xfId="16806"/>
    <cellStyle name="Normal 46 19 2 3" xfId="16807"/>
    <cellStyle name="Normal 46 19 2 4" xfId="16808"/>
    <cellStyle name="Normal 46 19 3" xfId="16809"/>
    <cellStyle name="Normal 46 19 3 2" xfId="16810"/>
    <cellStyle name="Normal 46 19 3 2 2" xfId="16811"/>
    <cellStyle name="Normal 46 19 3 3" xfId="16812"/>
    <cellStyle name="Normal 46 19 3 3 2" xfId="16813"/>
    <cellStyle name="Normal 46 19 3 4" xfId="16814"/>
    <cellStyle name="Normal 46 19 4" xfId="16815"/>
    <cellStyle name="Normal 46 19 4 2" xfId="16816"/>
    <cellStyle name="Normal 46 19 5" xfId="16817"/>
    <cellStyle name="Normal 46 19 6" xfId="16818"/>
    <cellStyle name="Normal 46 19 6 2" xfId="16819"/>
    <cellStyle name="Normal 46 19 7" xfId="16820"/>
    <cellStyle name="Normal 46 2" xfId="1048"/>
    <cellStyle name="Normal 46 2 2" xfId="2012"/>
    <cellStyle name="Normal 46 2 2 2" xfId="16821"/>
    <cellStyle name="Normal 46 2 2 2 2" xfId="16822"/>
    <cellStyle name="Normal 46 2 2 3" xfId="16823"/>
    <cellStyle name="Normal 46 2 2 4" xfId="16824"/>
    <cellStyle name="Normal 46 2 3" xfId="16825"/>
    <cellStyle name="Normal 46 2 3 2" xfId="16826"/>
    <cellStyle name="Normal 46 2 3 2 2" xfId="16827"/>
    <cellStyle name="Normal 46 2 3 3" xfId="16828"/>
    <cellStyle name="Normal 46 2 3 3 2" xfId="16829"/>
    <cellStyle name="Normal 46 2 3 4" xfId="16830"/>
    <cellStyle name="Normal 46 2 4" xfId="16831"/>
    <cellStyle name="Normal 46 2 4 2" xfId="16832"/>
    <cellStyle name="Normal 46 2 5" xfId="16833"/>
    <cellStyle name="Normal 46 2 6" xfId="16834"/>
    <cellStyle name="Normal 46 2 6 2" xfId="16835"/>
    <cellStyle name="Normal 46 2 7" xfId="16836"/>
    <cellStyle name="Normal 46 20" xfId="2011"/>
    <cellStyle name="Normal 46 20 2" xfId="16837"/>
    <cellStyle name="Normal 46 20 2 2" xfId="16838"/>
    <cellStyle name="Normal 46 20 3" xfId="16839"/>
    <cellStyle name="Normal 46 20 4" xfId="16840"/>
    <cellStyle name="Normal 46 21" xfId="16841"/>
    <cellStyle name="Normal 46 21 2" xfId="16842"/>
    <cellStyle name="Normal 46 21 2 2" xfId="16843"/>
    <cellStyle name="Normal 46 21 3" xfId="16844"/>
    <cellStyle name="Normal 46 21 3 2" xfId="16845"/>
    <cellStyle name="Normal 46 21 4" xfId="16846"/>
    <cellStyle name="Normal 46 22" xfId="16847"/>
    <cellStyle name="Normal 46 22 2" xfId="16848"/>
    <cellStyle name="Normal 46 23" xfId="16849"/>
    <cellStyle name="Normal 46 24" xfId="16850"/>
    <cellStyle name="Normal 46 24 2" xfId="16851"/>
    <cellStyle name="Normal 46 25" xfId="16852"/>
    <cellStyle name="Normal 46 3" xfId="1049"/>
    <cellStyle name="Normal 46 3 2" xfId="2013"/>
    <cellStyle name="Normal 46 3 2 2" xfId="16853"/>
    <cellStyle name="Normal 46 3 2 2 2" xfId="16854"/>
    <cellStyle name="Normal 46 3 2 3" xfId="16855"/>
    <cellStyle name="Normal 46 3 2 4" xfId="16856"/>
    <cellStyle name="Normal 46 3 3" xfId="16857"/>
    <cellStyle name="Normal 46 3 3 2" xfId="16858"/>
    <cellStyle name="Normal 46 3 3 2 2" xfId="16859"/>
    <cellStyle name="Normal 46 3 3 3" xfId="16860"/>
    <cellStyle name="Normal 46 3 3 3 2" xfId="16861"/>
    <cellStyle name="Normal 46 3 3 4" xfId="16862"/>
    <cellStyle name="Normal 46 3 4" xfId="16863"/>
    <cellStyle name="Normal 46 3 4 2" xfId="16864"/>
    <cellStyle name="Normal 46 3 5" xfId="16865"/>
    <cellStyle name="Normal 46 3 6" xfId="16866"/>
    <cellStyle name="Normal 46 3 6 2" xfId="16867"/>
    <cellStyle name="Normal 46 3 7" xfId="16868"/>
    <cellStyle name="Normal 46 4" xfId="1050"/>
    <cellStyle name="Normal 46 4 2" xfId="2014"/>
    <cellStyle name="Normal 46 4 2 2" xfId="16869"/>
    <cellStyle name="Normal 46 4 2 2 2" xfId="16870"/>
    <cellStyle name="Normal 46 4 2 3" xfId="16871"/>
    <cellStyle name="Normal 46 4 2 4" xfId="16872"/>
    <cellStyle name="Normal 46 4 3" xfId="16873"/>
    <cellStyle name="Normal 46 4 3 2" xfId="16874"/>
    <cellStyle name="Normal 46 4 3 2 2" xfId="16875"/>
    <cellStyle name="Normal 46 4 3 3" xfId="16876"/>
    <cellStyle name="Normal 46 4 3 3 2" xfId="16877"/>
    <cellStyle name="Normal 46 4 3 4" xfId="16878"/>
    <cellStyle name="Normal 46 4 4" xfId="16879"/>
    <cellStyle name="Normal 46 4 4 2" xfId="16880"/>
    <cellStyle name="Normal 46 4 5" xfId="16881"/>
    <cellStyle name="Normal 46 4 6" xfId="16882"/>
    <cellStyle name="Normal 46 4 6 2" xfId="16883"/>
    <cellStyle name="Normal 46 4 7" xfId="16884"/>
    <cellStyle name="Normal 46 5" xfId="1051"/>
    <cellStyle name="Normal 46 5 2" xfId="2015"/>
    <cellStyle name="Normal 46 5 2 2" xfId="16885"/>
    <cellStyle name="Normal 46 5 2 2 2" xfId="16886"/>
    <cellStyle name="Normal 46 5 2 3" xfId="16887"/>
    <cellStyle name="Normal 46 5 2 4" xfId="16888"/>
    <cellStyle name="Normal 46 5 3" xfId="16889"/>
    <cellStyle name="Normal 46 5 3 2" xfId="16890"/>
    <cellStyle name="Normal 46 5 3 2 2" xfId="16891"/>
    <cellStyle name="Normal 46 5 3 3" xfId="16892"/>
    <cellStyle name="Normal 46 5 3 3 2" xfId="16893"/>
    <cellStyle name="Normal 46 5 3 4" xfId="16894"/>
    <cellStyle name="Normal 46 5 4" xfId="16895"/>
    <cellStyle name="Normal 46 5 4 2" xfId="16896"/>
    <cellStyle name="Normal 46 5 5" xfId="16897"/>
    <cellStyle name="Normal 46 5 6" xfId="16898"/>
    <cellStyle name="Normal 46 5 6 2" xfId="16899"/>
    <cellStyle name="Normal 46 5 7" xfId="16900"/>
    <cellStyle name="Normal 46 6" xfId="1052"/>
    <cellStyle name="Normal 46 6 2" xfId="2016"/>
    <cellStyle name="Normal 46 6 2 2" xfId="16901"/>
    <cellStyle name="Normal 46 6 2 2 2" xfId="16902"/>
    <cellStyle name="Normal 46 6 2 3" xfId="16903"/>
    <cellStyle name="Normal 46 6 2 4" xfId="16904"/>
    <cellStyle name="Normal 46 6 3" xfId="16905"/>
    <cellStyle name="Normal 46 6 3 2" xfId="16906"/>
    <cellStyle name="Normal 46 6 3 2 2" xfId="16907"/>
    <cellStyle name="Normal 46 6 3 3" xfId="16908"/>
    <cellStyle name="Normal 46 6 3 3 2" xfId="16909"/>
    <cellStyle name="Normal 46 6 3 4" xfId="16910"/>
    <cellStyle name="Normal 46 6 4" xfId="16911"/>
    <cellStyle name="Normal 46 6 4 2" xfId="16912"/>
    <cellStyle name="Normal 46 6 5" xfId="16913"/>
    <cellStyle name="Normal 46 6 6" xfId="16914"/>
    <cellStyle name="Normal 46 6 6 2" xfId="16915"/>
    <cellStyle name="Normal 46 6 7" xfId="16916"/>
    <cellStyle name="Normal 46 7" xfId="1053"/>
    <cellStyle name="Normal 46 7 2" xfId="2017"/>
    <cellStyle name="Normal 46 7 2 2" xfId="16917"/>
    <cellStyle name="Normal 46 7 2 2 2" xfId="16918"/>
    <cellStyle name="Normal 46 7 2 3" xfId="16919"/>
    <cellStyle name="Normal 46 7 2 4" xfId="16920"/>
    <cellStyle name="Normal 46 7 3" xfId="16921"/>
    <cellStyle name="Normal 46 7 3 2" xfId="16922"/>
    <cellStyle name="Normal 46 7 3 2 2" xfId="16923"/>
    <cellStyle name="Normal 46 7 3 3" xfId="16924"/>
    <cellStyle name="Normal 46 7 3 3 2" xfId="16925"/>
    <cellStyle name="Normal 46 7 3 4" xfId="16926"/>
    <cellStyle name="Normal 46 7 4" xfId="16927"/>
    <cellStyle name="Normal 46 7 4 2" xfId="16928"/>
    <cellStyle name="Normal 46 7 5" xfId="16929"/>
    <cellStyle name="Normal 46 7 6" xfId="16930"/>
    <cellStyle name="Normal 46 7 6 2" xfId="16931"/>
    <cellStyle name="Normal 46 7 7" xfId="16932"/>
    <cellStyle name="Normal 46 8" xfId="1054"/>
    <cellStyle name="Normal 46 8 2" xfId="2018"/>
    <cellStyle name="Normal 46 8 2 2" xfId="16933"/>
    <cellStyle name="Normal 46 8 2 2 2" xfId="16934"/>
    <cellStyle name="Normal 46 8 2 3" xfId="16935"/>
    <cellStyle name="Normal 46 8 2 4" xfId="16936"/>
    <cellStyle name="Normal 46 8 3" xfId="16937"/>
    <cellStyle name="Normal 46 8 3 2" xfId="16938"/>
    <cellStyle name="Normal 46 8 3 2 2" xfId="16939"/>
    <cellStyle name="Normal 46 8 3 3" xfId="16940"/>
    <cellStyle name="Normal 46 8 3 3 2" xfId="16941"/>
    <cellStyle name="Normal 46 8 3 4" xfId="16942"/>
    <cellStyle name="Normal 46 8 4" xfId="16943"/>
    <cellStyle name="Normal 46 8 4 2" xfId="16944"/>
    <cellStyle name="Normal 46 8 5" xfId="16945"/>
    <cellStyle name="Normal 46 8 6" xfId="16946"/>
    <cellStyle name="Normal 46 8 6 2" xfId="16947"/>
    <cellStyle name="Normal 46 8 7" xfId="16948"/>
    <cellStyle name="Normal 46 9" xfId="1055"/>
    <cellStyle name="Normal 46 9 2" xfId="2019"/>
    <cellStyle name="Normal 46 9 2 2" xfId="16949"/>
    <cellStyle name="Normal 46 9 2 2 2" xfId="16950"/>
    <cellStyle name="Normal 46 9 2 3" xfId="16951"/>
    <cellStyle name="Normal 46 9 2 4" xfId="16952"/>
    <cellStyle name="Normal 46 9 3" xfId="16953"/>
    <cellStyle name="Normal 46 9 3 2" xfId="16954"/>
    <cellStyle name="Normal 46 9 3 2 2" xfId="16955"/>
    <cellStyle name="Normal 46 9 3 3" xfId="16956"/>
    <cellStyle name="Normal 46 9 3 3 2" xfId="16957"/>
    <cellStyle name="Normal 46 9 3 4" xfId="16958"/>
    <cellStyle name="Normal 46 9 4" xfId="16959"/>
    <cellStyle name="Normal 46 9 4 2" xfId="16960"/>
    <cellStyle name="Normal 46 9 5" xfId="16961"/>
    <cellStyle name="Normal 46 9 6" xfId="16962"/>
    <cellStyle name="Normal 46 9 6 2" xfId="16963"/>
    <cellStyle name="Normal 46 9 7" xfId="16964"/>
    <cellStyle name="Normal 47" xfId="1056"/>
    <cellStyle name="Normal 47 10" xfId="1057"/>
    <cellStyle name="Normal 47 10 2" xfId="2435"/>
    <cellStyle name="Normal 47 10 2 2" xfId="16965"/>
    <cellStyle name="Normal 47 10 2 2 2" xfId="16966"/>
    <cellStyle name="Normal 47 10 2 3" xfId="16967"/>
    <cellStyle name="Normal 47 10 2 4" xfId="16968"/>
    <cellStyle name="Normal 47 10 3" xfId="16969"/>
    <cellStyle name="Normal 47 10 3 2" xfId="16970"/>
    <cellStyle name="Normal 47 10 3 2 2" xfId="16971"/>
    <cellStyle name="Normal 47 10 3 3" xfId="16972"/>
    <cellStyle name="Normal 47 10 3 3 2" xfId="16973"/>
    <cellStyle name="Normal 47 10 3 4" xfId="16974"/>
    <cellStyle name="Normal 47 10 4" xfId="16975"/>
    <cellStyle name="Normal 47 10 4 2" xfId="16976"/>
    <cellStyle name="Normal 47 10 5" xfId="16977"/>
    <cellStyle name="Normal 47 10 6" xfId="16978"/>
    <cellStyle name="Normal 47 10 6 2" xfId="16979"/>
    <cellStyle name="Normal 47 10 7" xfId="16980"/>
    <cellStyle name="Normal 47 11" xfId="1058"/>
    <cellStyle name="Normal 47 11 2" xfId="2436"/>
    <cellStyle name="Normal 47 11 2 2" xfId="16981"/>
    <cellStyle name="Normal 47 11 2 2 2" xfId="16982"/>
    <cellStyle name="Normal 47 11 2 3" xfId="16983"/>
    <cellStyle name="Normal 47 11 2 4" xfId="16984"/>
    <cellStyle name="Normal 47 11 3" xfId="16985"/>
    <cellStyle name="Normal 47 11 3 2" xfId="16986"/>
    <cellStyle name="Normal 47 11 3 2 2" xfId="16987"/>
    <cellStyle name="Normal 47 11 3 3" xfId="16988"/>
    <cellStyle name="Normal 47 11 3 3 2" xfId="16989"/>
    <cellStyle name="Normal 47 11 3 4" xfId="16990"/>
    <cellStyle name="Normal 47 11 4" xfId="16991"/>
    <cellStyle name="Normal 47 11 4 2" xfId="16992"/>
    <cellStyle name="Normal 47 11 5" xfId="16993"/>
    <cellStyle name="Normal 47 11 6" xfId="16994"/>
    <cellStyle name="Normal 47 11 6 2" xfId="16995"/>
    <cellStyle name="Normal 47 11 7" xfId="16996"/>
    <cellStyle name="Normal 47 12" xfId="1059"/>
    <cellStyle name="Normal 47 12 2" xfId="2437"/>
    <cellStyle name="Normal 47 12 2 2" xfId="16997"/>
    <cellStyle name="Normal 47 12 2 2 2" xfId="16998"/>
    <cellStyle name="Normal 47 12 2 3" xfId="16999"/>
    <cellStyle name="Normal 47 12 2 4" xfId="17000"/>
    <cellStyle name="Normal 47 12 3" xfId="17001"/>
    <cellStyle name="Normal 47 12 3 2" xfId="17002"/>
    <cellStyle name="Normal 47 12 3 2 2" xfId="17003"/>
    <cellStyle name="Normal 47 12 3 3" xfId="17004"/>
    <cellStyle name="Normal 47 12 3 3 2" xfId="17005"/>
    <cellStyle name="Normal 47 12 3 4" xfId="17006"/>
    <cellStyle name="Normal 47 12 4" xfId="17007"/>
    <cellStyle name="Normal 47 12 4 2" xfId="17008"/>
    <cellStyle name="Normal 47 12 5" xfId="17009"/>
    <cellStyle name="Normal 47 12 6" xfId="17010"/>
    <cellStyle name="Normal 47 12 6 2" xfId="17011"/>
    <cellStyle name="Normal 47 12 7" xfId="17012"/>
    <cellStyle name="Normal 47 13" xfId="1060"/>
    <cellStyle name="Normal 47 13 2" xfId="2438"/>
    <cellStyle name="Normal 47 13 2 2" xfId="17013"/>
    <cellStyle name="Normal 47 13 2 2 2" xfId="17014"/>
    <cellStyle name="Normal 47 13 2 3" xfId="17015"/>
    <cellStyle name="Normal 47 13 2 4" xfId="17016"/>
    <cellStyle name="Normal 47 13 3" xfId="17017"/>
    <cellStyle name="Normal 47 13 3 2" xfId="17018"/>
    <cellStyle name="Normal 47 13 3 2 2" xfId="17019"/>
    <cellStyle name="Normal 47 13 3 3" xfId="17020"/>
    <cellStyle name="Normal 47 13 3 3 2" xfId="17021"/>
    <cellStyle name="Normal 47 13 3 4" xfId="17022"/>
    <cellStyle name="Normal 47 13 4" xfId="17023"/>
    <cellStyle name="Normal 47 13 4 2" xfId="17024"/>
    <cellStyle name="Normal 47 13 5" xfId="17025"/>
    <cellStyle name="Normal 47 13 6" xfId="17026"/>
    <cellStyle name="Normal 47 13 6 2" xfId="17027"/>
    <cellStyle name="Normal 47 13 7" xfId="17028"/>
    <cellStyle name="Normal 47 14" xfId="1061"/>
    <cellStyle name="Normal 47 14 2" xfId="2439"/>
    <cellStyle name="Normal 47 14 2 2" xfId="17029"/>
    <cellStyle name="Normal 47 14 2 2 2" xfId="17030"/>
    <cellStyle name="Normal 47 14 2 3" xfId="17031"/>
    <cellStyle name="Normal 47 14 2 4" xfId="17032"/>
    <cellStyle name="Normal 47 14 3" xfId="17033"/>
    <cellStyle name="Normal 47 14 3 2" xfId="17034"/>
    <cellStyle name="Normal 47 14 3 2 2" xfId="17035"/>
    <cellStyle name="Normal 47 14 3 3" xfId="17036"/>
    <cellStyle name="Normal 47 14 3 3 2" xfId="17037"/>
    <cellStyle name="Normal 47 14 3 4" xfId="17038"/>
    <cellStyle name="Normal 47 14 4" xfId="17039"/>
    <cellStyle name="Normal 47 14 4 2" xfId="17040"/>
    <cellStyle name="Normal 47 14 5" xfId="17041"/>
    <cellStyle name="Normal 47 14 6" xfId="17042"/>
    <cellStyle name="Normal 47 14 6 2" xfId="17043"/>
    <cellStyle name="Normal 47 14 7" xfId="17044"/>
    <cellStyle name="Normal 47 15" xfId="1062"/>
    <cellStyle name="Normal 47 15 2" xfId="2440"/>
    <cellStyle name="Normal 47 15 2 2" xfId="17045"/>
    <cellStyle name="Normal 47 15 2 2 2" xfId="17046"/>
    <cellStyle name="Normal 47 15 2 3" xfId="17047"/>
    <cellStyle name="Normal 47 15 2 4" xfId="17048"/>
    <cellStyle name="Normal 47 15 3" xfId="17049"/>
    <cellStyle name="Normal 47 15 3 2" xfId="17050"/>
    <cellStyle name="Normal 47 15 3 2 2" xfId="17051"/>
    <cellStyle name="Normal 47 15 3 3" xfId="17052"/>
    <cellStyle name="Normal 47 15 3 3 2" xfId="17053"/>
    <cellStyle name="Normal 47 15 3 4" xfId="17054"/>
    <cellStyle name="Normal 47 15 4" xfId="17055"/>
    <cellStyle name="Normal 47 15 4 2" xfId="17056"/>
    <cellStyle name="Normal 47 15 5" xfId="17057"/>
    <cellStyle name="Normal 47 15 6" xfId="17058"/>
    <cellStyle name="Normal 47 15 6 2" xfId="17059"/>
    <cellStyle name="Normal 47 15 7" xfId="17060"/>
    <cellStyle name="Normal 47 16" xfId="1063"/>
    <cellStyle name="Normal 47 16 2" xfId="2441"/>
    <cellStyle name="Normal 47 16 2 2" xfId="17061"/>
    <cellStyle name="Normal 47 16 2 2 2" xfId="17062"/>
    <cellStyle name="Normal 47 16 2 3" xfId="17063"/>
    <cellStyle name="Normal 47 16 2 4" xfId="17064"/>
    <cellStyle name="Normal 47 16 3" xfId="17065"/>
    <cellStyle name="Normal 47 16 3 2" xfId="17066"/>
    <cellStyle name="Normal 47 16 3 2 2" xfId="17067"/>
    <cellStyle name="Normal 47 16 3 3" xfId="17068"/>
    <cellStyle name="Normal 47 16 3 3 2" xfId="17069"/>
    <cellStyle name="Normal 47 16 3 4" xfId="17070"/>
    <cellStyle name="Normal 47 16 4" xfId="17071"/>
    <cellStyle name="Normal 47 16 4 2" xfId="17072"/>
    <cellStyle name="Normal 47 16 5" xfId="17073"/>
    <cellStyle name="Normal 47 16 6" xfId="17074"/>
    <cellStyle name="Normal 47 16 6 2" xfId="17075"/>
    <cellStyle name="Normal 47 16 7" xfId="17076"/>
    <cellStyle name="Normal 47 17" xfId="1064"/>
    <cellStyle name="Normal 47 17 2" xfId="2442"/>
    <cellStyle name="Normal 47 17 2 2" xfId="17077"/>
    <cellStyle name="Normal 47 17 2 2 2" xfId="17078"/>
    <cellStyle name="Normal 47 17 2 3" xfId="17079"/>
    <cellStyle name="Normal 47 17 2 4" xfId="17080"/>
    <cellStyle name="Normal 47 17 3" xfId="17081"/>
    <cellStyle name="Normal 47 17 3 2" xfId="17082"/>
    <cellStyle name="Normal 47 17 3 2 2" xfId="17083"/>
    <cellStyle name="Normal 47 17 3 3" xfId="17084"/>
    <cellStyle name="Normal 47 17 3 3 2" xfId="17085"/>
    <cellStyle name="Normal 47 17 3 4" xfId="17086"/>
    <cellStyle name="Normal 47 17 4" xfId="17087"/>
    <cellStyle name="Normal 47 17 4 2" xfId="17088"/>
    <cellStyle name="Normal 47 17 5" xfId="17089"/>
    <cellStyle name="Normal 47 17 6" xfId="17090"/>
    <cellStyle name="Normal 47 17 6 2" xfId="17091"/>
    <cellStyle name="Normal 47 17 7" xfId="17092"/>
    <cellStyle name="Normal 47 18" xfId="1065"/>
    <cellStyle name="Normal 47 18 2" xfId="2443"/>
    <cellStyle name="Normal 47 18 2 2" xfId="17093"/>
    <cellStyle name="Normal 47 18 2 2 2" xfId="17094"/>
    <cellStyle name="Normal 47 18 2 3" xfId="17095"/>
    <cellStyle name="Normal 47 18 2 4" xfId="17096"/>
    <cellStyle name="Normal 47 18 3" xfId="17097"/>
    <cellStyle name="Normal 47 18 3 2" xfId="17098"/>
    <cellStyle name="Normal 47 18 3 2 2" xfId="17099"/>
    <cellStyle name="Normal 47 18 3 3" xfId="17100"/>
    <cellStyle name="Normal 47 18 3 3 2" xfId="17101"/>
    <cellStyle name="Normal 47 18 3 4" xfId="17102"/>
    <cellStyle name="Normal 47 18 4" xfId="17103"/>
    <cellStyle name="Normal 47 18 4 2" xfId="17104"/>
    <cellStyle name="Normal 47 18 5" xfId="17105"/>
    <cellStyle name="Normal 47 18 6" xfId="17106"/>
    <cellStyle name="Normal 47 18 6 2" xfId="17107"/>
    <cellStyle name="Normal 47 18 7" xfId="17108"/>
    <cellStyle name="Normal 47 19" xfId="1066"/>
    <cellStyle name="Normal 47 19 2" xfId="2444"/>
    <cellStyle name="Normal 47 19 2 2" xfId="17109"/>
    <cellStyle name="Normal 47 19 2 2 2" xfId="17110"/>
    <cellStyle name="Normal 47 19 2 3" xfId="17111"/>
    <cellStyle name="Normal 47 19 2 4" xfId="17112"/>
    <cellStyle name="Normal 47 19 3" xfId="17113"/>
    <cellStyle name="Normal 47 19 3 2" xfId="17114"/>
    <cellStyle name="Normal 47 19 3 2 2" xfId="17115"/>
    <cellStyle name="Normal 47 19 3 3" xfId="17116"/>
    <cellStyle name="Normal 47 19 3 3 2" xfId="17117"/>
    <cellStyle name="Normal 47 19 3 4" xfId="17118"/>
    <cellStyle name="Normal 47 19 4" xfId="17119"/>
    <cellStyle name="Normal 47 19 4 2" xfId="17120"/>
    <cellStyle name="Normal 47 19 5" xfId="17121"/>
    <cellStyle name="Normal 47 19 6" xfId="17122"/>
    <cellStyle name="Normal 47 19 6 2" xfId="17123"/>
    <cellStyle name="Normal 47 19 7" xfId="17124"/>
    <cellStyle name="Normal 47 2" xfId="1067"/>
    <cellStyle name="Normal 47 2 2" xfId="2021"/>
    <cellStyle name="Normal 47 2 2 2" xfId="17125"/>
    <cellStyle name="Normal 47 2 2 2 2" xfId="17126"/>
    <cellStyle name="Normal 47 2 2 3" xfId="17127"/>
    <cellStyle name="Normal 47 2 2 4" xfId="17128"/>
    <cellStyle name="Normal 47 2 3" xfId="17129"/>
    <cellStyle name="Normal 47 2 3 2" xfId="17130"/>
    <cellStyle name="Normal 47 2 3 2 2" xfId="17131"/>
    <cellStyle name="Normal 47 2 3 3" xfId="17132"/>
    <cellStyle name="Normal 47 2 3 3 2" xfId="17133"/>
    <cellStyle name="Normal 47 2 3 4" xfId="17134"/>
    <cellStyle name="Normal 47 2 4" xfId="17135"/>
    <cellStyle name="Normal 47 2 4 2" xfId="17136"/>
    <cellStyle name="Normal 47 2 5" xfId="17137"/>
    <cellStyle name="Normal 47 2 6" xfId="17138"/>
    <cellStyle name="Normal 47 2 6 2" xfId="17139"/>
    <cellStyle name="Normal 47 2 7" xfId="17140"/>
    <cellStyle name="Normal 47 20" xfId="2020"/>
    <cellStyle name="Normal 47 20 2" xfId="17141"/>
    <cellStyle name="Normal 47 20 2 2" xfId="17142"/>
    <cellStyle name="Normal 47 20 3" xfId="17143"/>
    <cellStyle name="Normal 47 20 4" xfId="17144"/>
    <cellStyle name="Normal 47 21" xfId="17145"/>
    <cellStyle name="Normal 47 21 2" xfId="17146"/>
    <cellStyle name="Normal 47 21 2 2" xfId="17147"/>
    <cellStyle name="Normal 47 21 3" xfId="17148"/>
    <cellStyle name="Normal 47 21 3 2" xfId="17149"/>
    <cellStyle name="Normal 47 21 4" xfId="17150"/>
    <cellStyle name="Normal 47 22" xfId="17151"/>
    <cellStyle name="Normal 47 22 2" xfId="17152"/>
    <cellStyle name="Normal 47 23" xfId="17153"/>
    <cellStyle name="Normal 47 24" xfId="17154"/>
    <cellStyle name="Normal 47 24 2" xfId="17155"/>
    <cellStyle name="Normal 47 25" xfId="17156"/>
    <cellStyle name="Normal 47 3" xfId="1068"/>
    <cellStyle name="Normal 47 3 2" xfId="2022"/>
    <cellStyle name="Normal 47 3 2 2" xfId="17157"/>
    <cellStyle name="Normal 47 3 2 2 2" xfId="17158"/>
    <cellStyle name="Normal 47 3 2 3" xfId="17159"/>
    <cellStyle name="Normal 47 3 2 4" xfId="17160"/>
    <cellStyle name="Normal 47 3 3" xfId="17161"/>
    <cellStyle name="Normal 47 3 3 2" xfId="17162"/>
    <cellStyle name="Normal 47 3 3 2 2" xfId="17163"/>
    <cellStyle name="Normal 47 3 3 3" xfId="17164"/>
    <cellStyle name="Normal 47 3 3 3 2" xfId="17165"/>
    <cellStyle name="Normal 47 3 3 4" xfId="17166"/>
    <cellStyle name="Normal 47 3 4" xfId="17167"/>
    <cellStyle name="Normal 47 3 4 2" xfId="17168"/>
    <cellStyle name="Normal 47 3 5" xfId="17169"/>
    <cellStyle name="Normal 47 3 6" xfId="17170"/>
    <cellStyle name="Normal 47 3 6 2" xfId="17171"/>
    <cellStyle name="Normal 47 3 7" xfId="17172"/>
    <cellStyle name="Normal 47 4" xfId="1069"/>
    <cellStyle name="Normal 47 4 2" xfId="2023"/>
    <cellStyle name="Normal 47 4 2 2" xfId="17173"/>
    <cellStyle name="Normal 47 4 2 2 2" xfId="17174"/>
    <cellStyle name="Normal 47 4 2 3" xfId="17175"/>
    <cellStyle name="Normal 47 4 2 4" xfId="17176"/>
    <cellStyle name="Normal 47 4 3" xfId="17177"/>
    <cellStyle name="Normal 47 4 3 2" xfId="17178"/>
    <cellStyle name="Normal 47 4 3 2 2" xfId="17179"/>
    <cellStyle name="Normal 47 4 3 3" xfId="17180"/>
    <cellStyle name="Normal 47 4 3 3 2" xfId="17181"/>
    <cellStyle name="Normal 47 4 3 4" xfId="17182"/>
    <cellStyle name="Normal 47 4 4" xfId="17183"/>
    <cellStyle name="Normal 47 4 4 2" xfId="17184"/>
    <cellStyle name="Normal 47 4 5" xfId="17185"/>
    <cellStyle name="Normal 47 4 6" xfId="17186"/>
    <cellStyle name="Normal 47 4 6 2" xfId="17187"/>
    <cellStyle name="Normal 47 4 7" xfId="17188"/>
    <cellStyle name="Normal 47 5" xfId="1070"/>
    <cellStyle name="Normal 47 5 2" xfId="2024"/>
    <cellStyle name="Normal 47 5 2 2" xfId="17189"/>
    <cellStyle name="Normal 47 5 2 2 2" xfId="17190"/>
    <cellStyle name="Normal 47 5 2 3" xfId="17191"/>
    <cellStyle name="Normal 47 5 2 4" xfId="17192"/>
    <cellStyle name="Normal 47 5 3" xfId="17193"/>
    <cellStyle name="Normal 47 5 3 2" xfId="17194"/>
    <cellStyle name="Normal 47 5 3 2 2" xfId="17195"/>
    <cellStyle name="Normal 47 5 3 3" xfId="17196"/>
    <cellStyle name="Normal 47 5 3 3 2" xfId="17197"/>
    <cellStyle name="Normal 47 5 3 4" xfId="17198"/>
    <cellStyle name="Normal 47 5 4" xfId="17199"/>
    <cellStyle name="Normal 47 5 4 2" xfId="17200"/>
    <cellStyle name="Normal 47 5 5" xfId="17201"/>
    <cellStyle name="Normal 47 5 6" xfId="17202"/>
    <cellStyle name="Normal 47 5 6 2" xfId="17203"/>
    <cellStyle name="Normal 47 5 7" xfId="17204"/>
    <cellStyle name="Normal 47 6" xfId="1071"/>
    <cellStyle name="Normal 47 6 2" xfId="2025"/>
    <cellStyle name="Normal 47 6 2 2" xfId="17205"/>
    <cellStyle name="Normal 47 6 2 2 2" xfId="17206"/>
    <cellStyle name="Normal 47 6 2 3" xfId="17207"/>
    <cellStyle name="Normal 47 6 2 4" xfId="17208"/>
    <cellStyle name="Normal 47 6 3" xfId="17209"/>
    <cellStyle name="Normal 47 6 3 2" xfId="17210"/>
    <cellStyle name="Normal 47 6 3 2 2" xfId="17211"/>
    <cellStyle name="Normal 47 6 3 3" xfId="17212"/>
    <cellStyle name="Normal 47 6 3 3 2" xfId="17213"/>
    <cellStyle name="Normal 47 6 3 4" xfId="17214"/>
    <cellStyle name="Normal 47 6 4" xfId="17215"/>
    <cellStyle name="Normal 47 6 4 2" xfId="17216"/>
    <cellStyle name="Normal 47 6 5" xfId="17217"/>
    <cellStyle name="Normal 47 6 6" xfId="17218"/>
    <cellStyle name="Normal 47 6 6 2" xfId="17219"/>
    <cellStyle name="Normal 47 6 7" xfId="17220"/>
    <cellStyle name="Normal 47 7" xfId="1072"/>
    <cellStyle name="Normal 47 7 2" xfId="2026"/>
    <cellStyle name="Normal 47 7 2 2" xfId="17221"/>
    <cellStyle name="Normal 47 7 2 2 2" xfId="17222"/>
    <cellStyle name="Normal 47 7 2 3" xfId="17223"/>
    <cellStyle name="Normal 47 7 2 4" xfId="17224"/>
    <cellStyle name="Normal 47 7 3" xfId="17225"/>
    <cellStyle name="Normal 47 7 3 2" xfId="17226"/>
    <cellStyle name="Normal 47 7 3 2 2" xfId="17227"/>
    <cellStyle name="Normal 47 7 3 3" xfId="17228"/>
    <cellStyle name="Normal 47 7 3 3 2" xfId="17229"/>
    <cellStyle name="Normal 47 7 3 4" xfId="17230"/>
    <cellStyle name="Normal 47 7 4" xfId="17231"/>
    <cellStyle name="Normal 47 7 4 2" xfId="17232"/>
    <cellStyle name="Normal 47 7 5" xfId="17233"/>
    <cellStyle name="Normal 47 7 6" xfId="17234"/>
    <cellStyle name="Normal 47 7 6 2" xfId="17235"/>
    <cellStyle name="Normal 47 7 7" xfId="17236"/>
    <cellStyle name="Normal 47 8" xfId="1073"/>
    <cellStyle name="Normal 47 8 2" xfId="2027"/>
    <cellStyle name="Normal 47 8 2 2" xfId="17237"/>
    <cellStyle name="Normal 47 8 2 2 2" xfId="17238"/>
    <cellStyle name="Normal 47 8 2 3" xfId="17239"/>
    <cellStyle name="Normal 47 8 2 4" xfId="17240"/>
    <cellStyle name="Normal 47 8 3" xfId="17241"/>
    <cellStyle name="Normal 47 8 3 2" xfId="17242"/>
    <cellStyle name="Normal 47 8 3 2 2" xfId="17243"/>
    <cellStyle name="Normal 47 8 3 3" xfId="17244"/>
    <cellStyle name="Normal 47 8 3 3 2" xfId="17245"/>
    <cellStyle name="Normal 47 8 3 4" xfId="17246"/>
    <cellStyle name="Normal 47 8 4" xfId="17247"/>
    <cellStyle name="Normal 47 8 4 2" xfId="17248"/>
    <cellStyle name="Normal 47 8 5" xfId="17249"/>
    <cellStyle name="Normal 47 8 6" xfId="17250"/>
    <cellStyle name="Normal 47 8 6 2" xfId="17251"/>
    <cellStyle name="Normal 47 8 7" xfId="17252"/>
    <cellStyle name="Normal 47 9" xfId="1074"/>
    <cellStyle name="Normal 47 9 2" xfId="2028"/>
    <cellStyle name="Normal 47 9 2 2" xfId="17253"/>
    <cellStyle name="Normal 47 9 2 2 2" xfId="17254"/>
    <cellStyle name="Normal 47 9 2 3" xfId="17255"/>
    <cellStyle name="Normal 47 9 2 4" xfId="17256"/>
    <cellStyle name="Normal 47 9 3" xfId="17257"/>
    <cellStyle name="Normal 47 9 3 2" xfId="17258"/>
    <cellStyle name="Normal 47 9 3 2 2" xfId="17259"/>
    <cellStyle name="Normal 47 9 3 3" xfId="17260"/>
    <cellStyle name="Normal 47 9 3 3 2" xfId="17261"/>
    <cellStyle name="Normal 47 9 3 4" xfId="17262"/>
    <cellStyle name="Normal 47 9 4" xfId="17263"/>
    <cellStyle name="Normal 47 9 4 2" xfId="17264"/>
    <cellStyle name="Normal 47 9 5" xfId="17265"/>
    <cellStyle name="Normal 47 9 6" xfId="17266"/>
    <cellStyle name="Normal 47 9 6 2" xfId="17267"/>
    <cellStyle name="Normal 47 9 7" xfId="17268"/>
    <cellStyle name="Normal 48" xfId="1075"/>
    <cellStyle name="Normal 48 10" xfId="1076"/>
    <cellStyle name="Normal 48 10 2" xfId="2445"/>
    <cellStyle name="Normal 48 10 2 2" xfId="17269"/>
    <cellStyle name="Normal 48 10 2 2 2" xfId="17270"/>
    <cellStyle name="Normal 48 10 2 3" xfId="17271"/>
    <cellStyle name="Normal 48 10 2 4" xfId="17272"/>
    <cellStyle name="Normal 48 10 3" xfId="17273"/>
    <cellStyle name="Normal 48 10 3 2" xfId="17274"/>
    <cellStyle name="Normal 48 10 3 2 2" xfId="17275"/>
    <cellStyle name="Normal 48 10 3 3" xfId="17276"/>
    <cellStyle name="Normal 48 10 3 3 2" xfId="17277"/>
    <cellStyle name="Normal 48 10 3 4" xfId="17278"/>
    <cellStyle name="Normal 48 10 4" xfId="17279"/>
    <cellStyle name="Normal 48 10 4 2" xfId="17280"/>
    <cellStyle name="Normal 48 10 5" xfId="17281"/>
    <cellStyle name="Normal 48 10 6" xfId="17282"/>
    <cellStyle name="Normal 48 10 6 2" xfId="17283"/>
    <cellStyle name="Normal 48 10 7" xfId="17284"/>
    <cellStyle name="Normal 48 11" xfId="1077"/>
    <cellStyle name="Normal 48 11 2" xfId="2446"/>
    <cellStyle name="Normal 48 11 2 2" xfId="17285"/>
    <cellStyle name="Normal 48 11 2 2 2" xfId="17286"/>
    <cellStyle name="Normal 48 11 2 3" xfId="17287"/>
    <cellStyle name="Normal 48 11 2 4" xfId="17288"/>
    <cellStyle name="Normal 48 11 3" xfId="17289"/>
    <cellStyle name="Normal 48 11 3 2" xfId="17290"/>
    <cellStyle name="Normal 48 11 3 2 2" xfId="17291"/>
    <cellStyle name="Normal 48 11 3 3" xfId="17292"/>
    <cellStyle name="Normal 48 11 3 3 2" xfId="17293"/>
    <cellStyle name="Normal 48 11 3 4" xfId="17294"/>
    <cellStyle name="Normal 48 11 4" xfId="17295"/>
    <cellStyle name="Normal 48 11 4 2" xfId="17296"/>
    <cellStyle name="Normal 48 11 5" xfId="17297"/>
    <cellStyle name="Normal 48 11 6" xfId="17298"/>
    <cellStyle name="Normal 48 11 6 2" xfId="17299"/>
    <cellStyle name="Normal 48 11 7" xfId="17300"/>
    <cellStyle name="Normal 48 12" xfId="1078"/>
    <cellStyle name="Normal 48 12 2" xfId="2447"/>
    <cellStyle name="Normal 48 12 2 2" xfId="17301"/>
    <cellStyle name="Normal 48 12 2 2 2" xfId="17302"/>
    <cellStyle name="Normal 48 12 2 3" xfId="17303"/>
    <cellStyle name="Normal 48 12 2 4" xfId="17304"/>
    <cellStyle name="Normal 48 12 3" xfId="17305"/>
    <cellStyle name="Normal 48 12 3 2" xfId="17306"/>
    <cellStyle name="Normal 48 12 3 2 2" xfId="17307"/>
    <cellStyle name="Normal 48 12 3 3" xfId="17308"/>
    <cellStyle name="Normal 48 12 3 3 2" xfId="17309"/>
    <cellStyle name="Normal 48 12 3 4" xfId="17310"/>
    <cellStyle name="Normal 48 12 4" xfId="17311"/>
    <cellStyle name="Normal 48 12 4 2" xfId="17312"/>
    <cellStyle name="Normal 48 12 5" xfId="17313"/>
    <cellStyle name="Normal 48 12 6" xfId="17314"/>
    <cellStyle name="Normal 48 12 6 2" xfId="17315"/>
    <cellStyle name="Normal 48 12 7" xfId="17316"/>
    <cellStyle name="Normal 48 13" xfId="1079"/>
    <cellStyle name="Normal 48 13 2" xfId="2448"/>
    <cellStyle name="Normal 48 13 2 2" xfId="17317"/>
    <cellStyle name="Normal 48 13 2 2 2" xfId="17318"/>
    <cellStyle name="Normal 48 13 2 3" xfId="17319"/>
    <cellStyle name="Normal 48 13 2 4" xfId="17320"/>
    <cellStyle name="Normal 48 13 3" xfId="17321"/>
    <cellStyle name="Normal 48 13 3 2" xfId="17322"/>
    <cellStyle name="Normal 48 13 3 2 2" xfId="17323"/>
    <cellStyle name="Normal 48 13 3 3" xfId="17324"/>
    <cellStyle name="Normal 48 13 3 3 2" xfId="17325"/>
    <cellStyle name="Normal 48 13 3 4" xfId="17326"/>
    <cellStyle name="Normal 48 13 4" xfId="17327"/>
    <cellStyle name="Normal 48 13 4 2" xfId="17328"/>
    <cellStyle name="Normal 48 13 5" xfId="17329"/>
    <cellStyle name="Normal 48 13 6" xfId="17330"/>
    <cellStyle name="Normal 48 13 6 2" xfId="17331"/>
    <cellStyle name="Normal 48 13 7" xfId="17332"/>
    <cellStyle name="Normal 48 14" xfId="1080"/>
    <cellStyle name="Normal 48 14 2" xfId="2449"/>
    <cellStyle name="Normal 48 14 2 2" xfId="17333"/>
    <cellStyle name="Normal 48 14 2 2 2" xfId="17334"/>
    <cellStyle name="Normal 48 14 2 3" xfId="17335"/>
    <cellStyle name="Normal 48 14 2 4" xfId="17336"/>
    <cellStyle name="Normal 48 14 3" xfId="17337"/>
    <cellStyle name="Normal 48 14 3 2" xfId="17338"/>
    <cellStyle name="Normal 48 14 3 2 2" xfId="17339"/>
    <cellStyle name="Normal 48 14 3 3" xfId="17340"/>
    <cellStyle name="Normal 48 14 3 3 2" xfId="17341"/>
    <cellStyle name="Normal 48 14 3 4" xfId="17342"/>
    <cellStyle name="Normal 48 14 4" xfId="17343"/>
    <cellStyle name="Normal 48 14 4 2" xfId="17344"/>
    <cellStyle name="Normal 48 14 5" xfId="17345"/>
    <cellStyle name="Normal 48 14 6" xfId="17346"/>
    <cellStyle name="Normal 48 14 6 2" xfId="17347"/>
    <cellStyle name="Normal 48 14 7" xfId="17348"/>
    <cellStyle name="Normal 48 15" xfId="1081"/>
    <cellStyle name="Normal 48 15 2" xfId="2450"/>
    <cellStyle name="Normal 48 15 2 2" xfId="17349"/>
    <cellStyle name="Normal 48 15 2 2 2" xfId="17350"/>
    <cellStyle name="Normal 48 15 2 3" xfId="17351"/>
    <cellStyle name="Normal 48 15 2 4" xfId="17352"/>
    <cellStyle name="Normal 48 15 3" xfId="17353"/>
    <cellStyle name="Normal 48 15 3 2" xfId="17354"/>
    <cellStyle name="Normal 48 15 3 2 2" xfId="17355"/>
    <cellStyle name="Normal 48 15 3 3" xfId="17356"/>
    <cellStyle name="Normal 48 15 3 3 2" xfId="17357"/>
    <cellStyle name="Normal 48 15 3 4" xfId="17358"/>
    <cellStyle name="Normal 48 15 4" xfId="17359"/>
    <cellStyle name="Normal 48 15 4 2" xfId="17360"/>
    <cellStyle name="Normal 48 15 5" xfId="17361"/>
    <cellStyle name="Normal 48 15 6" xfId="17362"/>
    <cellStyle name="Normal 48 15 6 2" xfId="17363"/>
    <cellStyle name="Normal 48 15 7" xfId="17364"/>
    <cellStyle name="Normal 48 16" xfId="1082"/>
    <cellStyle name="Normal 48 16 2" xfId="2451"/>
    <cellStyle name="Normal 48 16 2 2" xfId="17365"/>
    <cellStyle name="Normal 48 16 2 2 2" xfId="17366"/>
    <cellStyle name="Normal 48 16 2 3" xfId="17367"/>
    <cellStyle name="Normal 48 16 2 4" xfId="17368"/>
    <cellStyle name="Normal 48 16 3" xfId="17369"/>
    <cellStyle name="Normal 48 16 3 2" xfId="17370"/>
    <cellStyle name="Normal 48 16 3 2 2" xfId="17371"/>
    <cellStyle name="Normal 48 16 3 3" xfId="17372"/>
    <cellStyle name="Normal 48 16 3 3 2" xfId="17373"/>
    <cellStyle name="Normal 48 16 3 4" xfId="17374"/>
    <cellStyle name="Normal 48 16 4" xfId="17375"/>
    <cellStyle name="Normal 48 16 4 2" xfId="17376"/>
    <cellStyle name="Normal 48 16 5" xfId="17377"/>
    <cellStyle name="Normal 48 16 6" xfId="17378"/>
    <cellStyle name="Normal 48 16 6 2" xfId="17379"/>
    <cellStyle name="Normal 48 16 7" xfId="17380"/>
    <cellStyle name="Normal 48 17" xfId="1083"/>
    <cellStyle name="Normal 48 17 2" xfId="2452"/>
    <cellStyle name="Normal 48 17 2 2" xfId="17381"/>
    <cellStyle name="Normal 48 17 2 2 2" xfId="17382"/>
    <cellStyle name="Normal 48 17 2 3" xfId="17383"/>
    <cellStyle name="Normal 48 17 2 4" xfId="17384"/>
    <cellStyle name="Normal 48 17 3" xfId="17385"/>
    <cellStyle name="Normal 48 17 3 2" xfId="17386"/>
    <cellStyle name="Normal 48 17 3 2 2" xfId="17387"/>
    <cellStyle name="Normal 48 17 3 3" xfId="17388"/>
    <cellStyle name="Normal 48 17 3 3 2" xfId="17389"/>
    <cellStyle name="Normal 48 17 3 4" xfId="17390"/>
    <cellStyle name="Normal 48 17 4" xfId="17391"/>
    <cellStyle name="Normal 48 17 4 2" xfId="17392"/>
    <cellStyle name="Normal 48 17 5" xfId="17393"/>
    <cellStyle name="Normal 48 17 6" xfId="17394"/>
    <cellStyle name="Normal 48 17 6 2" xfId="17395"/>
    <cellStyle name="Normal 48 17 7" xfId="17396"/>
    <cellStyle name="Normal 48 18" xfId="1084"/>
    <cellStyle name="Normal 48 18 2" xfId="2453"/>
    <cellStyle name="Normal 48 18 2 2" xfId="17397"/>
    <cellStyle name="Normal 48 18 2 2 2" xfId="17398"/>
    <cellStyle name="Normal 48 18 2 3" xfId="17399"/>
    <cellStyle name="Normal 48 18 2 4" xfId="17400"/>
    <cellStyle name="Normal 48 18 3" xfId="17401"/>
    <cellStyle name="Normal 48 18 3 2" xfId="17402"/>
    <cellStyle name="Normal 48 18 3 2 2" xfId="17403"/>
    <cellStyle name="Normal 48 18 3 3" xfId="17404"/>
    <cellStyle name="Normal 48 18 3 3 2" xfId="17405"/>
    <cellStyle name="Normal 48 18 3 4" xfId="17406"/>
    <cellStyle name="Normal 48 18 4" xfId="17407"/>
    <cellStyle name="Normal 48 18 4 2" xfId="17408"/>
    <cellStyle name="Normal 48 18 5" xfId="17409"/>
    <cellStyle name="Normal 48 18 6" xfId="17410"/>
    <cellStyle name="Normal 48 18 6 2" xfId="17411"/>
    <cellStyle name="Normal 48 18 7" xfId="17412"/>
    <cellStyle name="Normal 48 19" xfId="1085"/>
    <cellStyle name="Normal 48 19 2" xfId="2454"/>
    <cellStyle name="Normal 48 19 2 2" xfId="17413"/>
    <cellStyle name="Normal 48 19 2 2 2" xfId="17414"/>
    <cellStyle name="Normal 48 19 2 3" xfId="17415"/>
    <cellStyle name="Normal 48 19 2 4" xfId="17416"/>
    <cellStyle name="Normal 48 19 3" xfId="17417"/>
    <cellStyle name="Normal 48 19 3 2" xfId="17418"/>
    <cellStyle name="Normal 48 19 3 2 2" xfId="17419"/>
    <cellStyle name="Normal 48 19 3 3" xfId="17420"/>
    <cellStyle name="Normal 48 19 3 3 2" xfId="17421"/>
    <cellStyle name="Normal 48 19 3 4" xfId="17422"/>
    <cellStyle name="Normal 48 19 4" xfId="17423"/>
    <cellStyle name="Normal 48 19 4 2" xfId="17424"/>
    <cellStyle name="Normal 48 19 5" xfId="17425"/>
    <cellStyle name="Normal 48 19 6" xfId="17426"/>
    <cellStyle name="Normal 48 19 6 2" xfId="17427"/>
    <cellStyle name="Normal 48 19 7" xfId="17428"/>
    <cellStyle name="Normal 48 2" xfId="1086"/>
    <cellStyle name="Normal 48 2 2" xfId="2030"/>
    <cellStyle name="Normal 48 2 2 2" xfId="17429"/>
    <cellStyle name="Normal 48 2 2 2 2" xfId="17430"/>
    <cellStyle name="Normal 48 2 2 3" xfId="17431"/>
    <cellStyle name="Normal 48 2 2 4" xfId="17432"/>
    <cellStyle name="Normal 48 2 3" xfId="17433"/>
    <cellStyle name="Normal 48 2 3 2" xfId="17434"/>
    <cellStyle name="Normal 48 2 3 2 2" xfId="17435"/>
    <cellStyle name="Normal 48 2 3 3" xfId="17436"/>
    <cellStyle name="Normal 48 2 3 3 2" xfId="17437"/>
    <cellStyle name="Normal 48 2 3 4" xfId="17438"/>
    <cellStyle name="Normal 48 2 4" xfId="17439"/>
    <cellStyle name="Normal 48 2 4 2" xfId="17440"/>
    <cellStyle name="Normal 48 2 5" xfId="17441"/>
    <cellStyle name="Normal 48 2 6" xfId="17442"/>
    <cellStyle name="Normal 48 2 6 2" xfId="17443"/>
    <cellStyle name="Normal 48 2 7" xfId="17444"/>
    <cellStyle name="Normal 48 20" xfId="2029"/>
    <cellStyle name="Normal 48 20 2" xfId="17445"/>
    <cellStyle name="Normal 48 20 2 2" xfId="17446"/>
    <cellStyle name="Normal 48 20 3" xfId="17447"/>
    <cellStyle name="Normal 48 20 4" xfId="17448"/>
    <cellStyle name="Normal 48 21" xfId="17449"/>
    <cellStyle name="Normal 48 21 2" xfId="17450"/>
    <cellStyle name="Normal 48 21 2 2" xfId="17451"/>
    <cellStyle name="Normal 48 21 3" xfId="17452"/>
    <cellStyle name="Normal 48 21 3 2" xfId="17453"/>
    <cellStyle name="Normal 48 21 4" xfId="17454"/>
    <cellStyle name="Normal 48 22" xfId="17455"/>
    <cellStyle name="Normal 48 22 2" xfId="17456"/>
    <cellStyle name="Normal 48 23" xfId="17457"/>
    <cellStyle name="Normal 48 24" xfId="17458"/>
    <cellStyle name="Normal 48 24 2" xfId="17459"/>
    <cellStyle name="Normal 48 25" xfId="17460"/>
    <cellStyle name="Normal 48 3" xfId="1087"/>
    <cellStyle name="Normal 48 3 2" xfId="2031"/>
    <cellStyle name="Normal 48 3 2 2" xfId="17461"/>
    <cellStyle name="Normal 48 3 2 2 2" xfId="17462"/>
    <cellStyle name="Normal 48 3 2 3" xfId="17463"/>
    <cellStyle name="Normal 48 3 2 4" xfId="17464"/>
    <cellStyle name="Normal 48 3 3" xfId="17465"/>
    <cellStyle name="Normal 48 3 3 2" xfId="17466"/>
    <cellStyle name="Normal 48 3 3 2 2" xfId="17467"/>
    <cellStyle name="Normal 48 3 3 3" xfId="17468"/>
    <cellStyle name="Normal 48 3 3 3 2" xfId="17469"/>
    <cellStyle name="Normal 48 3 3 4" xfId="17470"/>
    <cellStyle name="Normal 48 3 4" xfId="17471"/>
    <cellStyle name="Normal 48 3 4 2" xfId="17472"/>
    <cellStyle name="Normal 48 3 5" xfId="17473"/>
    <cellStyle name="Normal 48 3 6" xfId="17474"/>
    <cellStyle name="Normal 48 3 6 2" xfId="17475"/>
    <cellStyle name="Normal 48 3 7" xfId="17476"/>
    <cellStyle name="Normal 48 4" xfId="1088"/>
    <cellStyle name="Normal 48 4 2" xfId="2032"/>
    <cellStyle name="Normal 48 4 2 2" xfId="17477"/>
    <cellStyle name="Normal 48 4 2 2 2" xfId="17478"/>
    <cellStyle name="Normal 48 4 2 3" xfId="17479"/>
    <cellStyle name="Normal 48 4 2 4" xfId="17480"/>
    <cellStyle name="Normal 48 4 3" xfId="17481"/>
    <cellStyle name="Normal 48 4 3 2" xfId="17482"/>
    <cellStyle name="Normal 48 4 3 2 2" xfId="17483"/>
    <cellStyle name="Normal 48 4 3 3" xfId="17484"/>
    <cellStyle name="Normal 48 4 3 3 2" xfId="17485"/>
    <cellStyle name="Normal 48 4 3 4" xfId="17486"/>
    <cellStyle name="Normal 48 4 4" xfId="17487"/>
    <cellStyle name="Normal 48 4 4 2" xfId="17488"/>
    <cellStyle name="Normal 48 4 5" xfId="17489"/>
    <cellStyle name="Normal 48 4 6" xfId="17490"/>
    <cellStyle name="Normal 48 4 6 2" xfId="17491"/>
    <cellStyle name="Normal 48 4 7" xfId="17492"/>
    <cellStyle name="Normal 48 5" xfId="1089"/>
    <cellStyle name="Normal 48 5 2" xfId="2033"/>
    <cellStyle name="Normal 48 5 2 2" xfId="17493"/>
    <cellStyle name="Normal 48 5 2 2 2" xfId="17494"/>
    <cellStyle name="Normal 48 5 2 3" xfId="17495"/>
    <cellStyle name="Normal 48 5 2 4" xfId="17496"/>
    <cellStyle name="Normal 48 5 3" xfId="17497"/>
    <cellStyle name="Normal 48 5 3 2" xfId="17498"/>
    <cellStyle name="Normal 48 5 3 2 2" xfId="17499"/>
    <cellStyle name="Normal 48 5 3 3" xfId="17500"/>
    <cellStyle name="Normal 48 5 3 3 2" xfId="17501"/>
    <cellStyle name="Normal 48 5 3 4" xfId="17502"/>
    <cellStyle name="Normal 48 5 4" xfId="17503"/>
    <cellStyle name="Normal 48 5 4 2" xfId="17504"/>
    <cellStyle name="Normal 48 5 5" xfId="17505"/>
    <cellStyle name="Normal 48 5 6" xfId="17506"/>
    <cellStyle name="Normal 48 5 6 2" xfId="17507"/>
    <cellStyle name="Normal 48 5 7" xfId="17508"/>
    <cellStyle name="Normal 48 6" xfId="1090"/>
    <cellStyle name="Normal 48 6 2" xfId="2034"/>
    <cellStyle name="Normal 48 6 2 2" xfId="17509"/>
    <cellStyle name="Normal 48 6 2 2 2" xfId="17510"/>
    <cellStyle name="Normal 48 6 2 3" xfId="17511"/>
    <cellStyle name="Normal 48 6 2 4" xfId="17512"/>
    <cellStyle name="Normal 48 6 3" xfId="17513"/>
    <cellStyle name="Normal 48 6 3 2" xfId="17514"/>
    <cellStyle name="Normal 48 6 3 2 2" xfId="17515"/>
    <cellStyle name="Normal 48 6 3 3" xfId="17516"/>
    <cellStyle name="Normal 48 6 3 3 2" xfId="17517"/>
    <cellStyle name="Normal 48 6 3 4" xfId="17518"/>
    <cellStyle name="Normal 48 6 4" xfId="17519"/>
    <cellStyle name="Normal 48 6 4 2" xfId="17520"/>
    <cellStyle name="Normal 48 6 5" xfId="17521"/>
    <cellStyle name="Normal 48 6 6" xfId="17522"/>
    <cellStyle name="Normal 48 6 6 2" xfId="17523"/>
    <cellStyle name="Normal 48 6 7" xfId="17524"/>
    <cellStyle name="Normal 48 7" xfId="1091"/>
    <cellStyle name="Normal 48 7 2" xfId="2035"/>
    <cellStyle name="Normal 48 7 2 2" xfId="17525"/>
    <cellStyle name="Normal 48 7 2 2 2" xfId="17526"/>
    <cellStyle name="Normal 48 7 2 3" xfId="17527"/>
    <cellStyle name="Normal 48 7 2 4" xfId="17528"/>
    <cellStyle name="Normal 48 7 3" xfId="17529"/>
    <cellStyle name="Normal 48 7 3 2" xfId="17530"/>
    <cellStyle name="Normal 48 7 3 2 2" xfId="17531"/>
    <cellStyle name="Normal 48 7 3 3" xfId="17532"/>
    <cellStyle name="Normal 48 7 3 3 2" xfId="17533"/>
    <cellStyle name="Normal 48 7 3 4" xfId="17534"/>
    <cellStyle name="Normal 48 7 4" xfId="17535"/>
    <cellStyle name="Normal 48 7 4 2" xfId="17536"/>
    <cellStyle name="Normal 48 7 5" xfId="17537"/>
    <cellStyle name="Normal 48 7 6" xfId="17538"/>
    <cellStyle name="Normal 48 7 6 2" xfId="17539"/>
    <cellStyle name="Normal 48 7 7" xfId="17540"/>
    <cellStyle name="Normal 48 8" xfId="1092"/>
    <cellStyle name="Normal 48 8 2" xfId="2036"/>
    <cellStyle name="Normal 48 8 2 2" xfId="17541"/>
    <cellStyle name="Normal 48 8 2 2 2" xfId="17542"/>
    <cellStyle name="Normal 48 8 2 3" xfId="17543"/>
    <cellStyle name="Normal 48 8 2 4" xfId="17544"/>
    <cellStyle name="Normal 48 8 3" xfId="17545"/>
    <cellStyle name="Normal 48 8 3 2" xfId="17546"/>
    <cellStyle name="Normal 48 8 3 2 2" xfId="17547"/>
    <cellStyle name="Normal 48 8 3 3" xfId="17548"/>
    <cellStyle name="Normal 48 8 3 3 2" xfId="17549"/>
    <cellStyle name="Normal 48 8 3 4" xfId="17550"/>
    <cellStyle name="Normal 48 8 4" xfId="17551"/>
    <cellStyle name="Normal 48 8 4 2" xfId="17552"/>
    <cellStyle name="Normal 48 8 5" xfId="17553"/>
    <cellStyle name="Normal 48 8 6" xfId="17554"/>
    <cellStyle name="Normal 48 8 6 2" xfId="17555"/>
    <cellStyle name="Normal 48 8 7" xfId="17556"/>
    <cellStyle name="Normal 48 9" xfId="1093"/>
    <cellStyle name="Normal 48 9 2" xfId="2037"/>
    <cellStyle name="Normal 48 9 2 2" xfId="17557"/>
    <cellStyle name="Normal 48 9 2 2 2" xfId="17558"/>
    <cellStyle name="Normal 48 9 2 3" xfId="17559"/>
    <cellStyle name="Normal 48 9 2 4" xfId="17560"/>
    <cellStyle name="Normal 48 9 3" xfId="17561"/>
    <cellStyle name="Normal 48 9 3 2" xfId="17562"/>
    <cellStyle name="Normal 48 9 3 2 2" xfId="17563"/>
    <cellStyle name="Normal 48 9 3 3" xfId="17564"/>
    <cellStyle name="Normal 48 9 3 3 2" xfId="17565"/>
    <cellStyle name="Normal 48 9 3 4" xfId="17566"/>
    <cellStyle name="Normal 48 9 4" xfId="17567"/>
    <cellStyle name="Normal 48 9 4 2" xfId="17568"/>
    <cellStyle name="Normal 48 9 5" xfId="17569"/>
    <cellStyle name="Normal 48 9 6" xfId="17570"/>
    <cellStyle name="Normal 48 9 6 2" xfId="17571"/>
    <cellStyle name="Normal 48 9 7" xfId="17572"/>
    <cellStyle name="Normal 49" xfId="1094"/>
    <cellStyle name="Normal 49 10" xfId="1095"/>
    <cellStyle name="Normal 49 10 2" xfId="2455"/>
    <cellStyle name="Normal 49 10 2 2" xfId="17573"/>
    <cellStyle name="Normal 49 10 2 2 2" xfId="17574"/>
    <cellStyle name="Normal 49 10 2 3" xfId="17575"/>
    <cellStyle name="Normal 49 10 2 4" xfId="17576"/>
    <cellStyle name="Normal 49 10 3" xfId="17577"/>
    <cellStyle name="Normal 49 10 3 2" xfId="17578"/>
    <cellStyle name="Normal 49 10 3 2 2" xfId="17579"/>
    <cellStyle name="Normal 49 10 3 3" xfId="17580"/>
    <cellStyle name="Normal 49 10 3 3 2" xfId="17581"/>
    <cellStyle name="Normal 49 10 3 4" xfId="17582"/>
    <cellStyle name="Normal 49 10 4" xfId="17583"/>
    <cellStyle name="Normal 49 10 4 2" xfId="17584"/>
    <cellStyle name="Normal 49 10 5" xfId="17585"/>
    <cellStyle name="Normal 49 10 6" xfId="17586"/>
    <cellStyle name="Normal 49 10 6 2" xfId="17587"/>
    <cellStyle name="Normal 49 10 7" xfId="17588"/>
    <cellStyle name="Normal 49 11" xfId="1096"/>
    <cellStyle name="Normal 49 11 2" xfId="2456"/>
    <cellStyle name="Normal 49 11 2 2" xfId="17589"/>
    <cellStyle name="Normal 49 11 2 2 2" xfId="17590"/>
    <cellStyle name="Normal 49 11 2 3" xfId="17591"/>
    <cellStyle name="Normal 49 11 2 4" xfId="17592"/>
    <cellStyle name="Normal 49 11 3" xfId="17593"/>
    <cellStyle name="Normal 49 11 3 2" xfId="17594"/>
    <cellStyle name="Normal 49 11 3 2 2" xfId="17595"/>
    <cellStyle name="Normal 49 11 3 3" xfId="17596"/>
    <cellStyle name="Normal 49 11 3 3 2" xfId="17597"/>
    <cellStyle name="Normal 49 11 3 4" xfId="17598"/>
    <cellStyle name="Normal 49 11 4" xfId="17599"/>
    <cellStyle name="Normal 49 11 4 2" xfId="17600"/>
    <cellStyle name="Normal 49 11 5" xfId="17601"/>
    <cellStyle name="Normal 49 11 6" xfId="17602"/>
    <cellStyle name="Normal 49 11 6 2" xfId="17603"/>
    <cellStyle name="Normal 49 11 7" xfId="17604"/>
    <cellStyle name="Normal 49 12" xfId="1097"/>
    <cellStyle name="Normal 49 12 2" xfId="2457"/>
    <cellStyle name="Normal 49 12 2 2" xfId="17605"/>
    <cellStyle name="Normal 49 12 2 2 2" xfId="17606"/>
    <cellStyle name="Normal 49 12 2 3" xfId="17607"/>
    <cellStyle name="Normal 49 12 2 4" xfId="17608"/>
    <cellStyle name="Normal 49 12 3" xfId="17609"/>
    <cellStyle name="Normal 49 12 3 2" xfId="17610"/>
    <cellStyle name="Normal 49 12 3 2 2" xfId="17611"/>
    <cellStyle name="Normal 49 12 3 3" xfId="17612"/>
    <cellStyle name="Normal 49 12 3 3 2" xfId="17613"/>
    <cellStyle name="Normal 49 12 3 4" xfId="17614"/>
    <cellStyle name="Normal 49 12 4" xfId="17615"/>
    <cellStyle name="Normal 49 12 4 2" xfId="17616"/>
    <cellStyle name="Normal 49 12 5" xfId="17617"/>
    <cellStyle name="Normal 49 12 6" xfId="17618"/>
    <cellStyle name="Normal 49 12 6 2" xfId="17619"/>
    <cellStyle name="Normal 49 12 7" xfId="17620"/>
    <cellStyle name="Normal 49 13" xfId="1098"/>
    <cellStyle name="Normal 49 13 2" xfId="2458"/>
    <cellStyle name="Normal 49 13 2 2" xfId="17621"/>
    <cellStyle name="Normal 49 13 2 2 2" xfId="17622"/>
    <cellStyle name="Normal 49 13 2 3" xfId="17623"/>
    <cellStyle name="Normal 49 13 2 4" xfId="17624"/>
    <cellStyle name="Normal 49 13 3" xfId="17625"/>
    <cellStyle name="Normal 49 13 3 2" xfId="17626"/>
    <cellStyle name="Normal 49 13 3 2 2" xfId="17627"/>
    <cellStyle name="Normal 49 13 3 3" xfId="17628"/>
    <cellStyle name="Normal 49 13 3 3 2" xfId="17629"/>
    <cellStyle name="Normal 49 13 3 4" xfId="17630"/>
    <cellStyle name="Normal 49 13 4" xfId="17631"/>
    <cellStyle name="Normal 49 13 4 2" xfId="17632"/>
    <cellStyle name="Normal 49 13 5" xfId="17633"/>
    <cellStyle name="Normal 49 13 6" xfId="17634"/>
    <cellStyle name="Normal 49 13 6 2" xfId="17635"/>
    <cellStyle name="Normal 49 13 7" xfId="17636"/>
    <cellStyle name="Normal 49 14" xfId="1099"/>
    <cellStyle name="Normal 49 14 2" xfId="2459"/>
    <cellStyle name="Normal 49 14 2 2" xfId="17637"/>
    <cellStyle name="Normal 49 14 2 2 2" xfId="17638"/>
    <cellStyle name="Normal 49 14 2 3" xfId="17639"/>
    <cellStyle name="Normal 49 14 2 4" xfId="17640"/>
    <cellStyle name="Normal 49 14 3" xfId="17641"/>
    <cellStyle name="Normal 49 14 3 2" xfId="17642"/>
    <cellStyle name="Normal 49 14 3 2 2" xfId="17643"/>
    <cellStyle name="Normal 49 14 3 3" xfId="17644"/>
    <cellStyle name="Normal 49 14 3 3 2" xfId="17645"/>
    <cellStyle name="Normal 49 14 3 4" xfId="17646"/>
    <cellStyle name="Normal 49 14 4" xfId="17647"/>
    <cellStyle name="Normal 49 14 4 2" xfId="17648"/>
    <cellStyle name="Normal 49 14 5" xfId="17649"/>
    <cellStyle name="Normal 49 14 6" xfId="17650"/>
    <cellStyle name="Normal 49 14 6 2" xfId="17651"/>
    <cellStyle name="Normal 49 14 7" xfId="17652"/>
    <cellStyle name="Normal 49 15" xfId="1100"/>
    <cellStyle name="Normal 49 15 2" xfId="2460"/>
    <cellStyle name="Normal 49 15 2 2" xfId="17653"/>
    <cellStyle name="Normal 49 15 2 2 2" xfId="17654"/>
    <cellStyle name="Normal 49 15 2 3" xfId="17655"/>
    <cellStyle name="Normal 49 15 2 4" xfId="17656"/>
    <cellStyle name="Normal 49 15 3" xfId="17657"/>
    <cellStyle name="Normal 49 15 3 2" xfId="17658"/>
    <cellStyle name="Normal 49 15 3 2 2" xfId="17659"/>
    <cellStyle name="Normal 49 15 3 3" xfId="17660"/>
    <cellStyle name="Normal 49 15 3 3 2" xfId="17661"/>
    <cellStyle name="Normal 49 15 3 4" xfId="17662"/>
    <cellStyle name="Normal 49 15 4" xfId="17663"/>
    <cellStyle name="Normal 49 15 4 2" xfId="17664"/>
    <cellStyle name="Normal 49 15 5" xfId="17665"/>
    <cellStyle name="Normal 49 15 6" xfId="17666"/>
    <cellStyle name="Normal 49 15 6 2" xfId="17667"/>
    <cellStyle name="Normal 49 15 7" xfId="17668"/>
    <cellStyle name="Normal 49 16" xfId="1101"/>
    <cellStyle name="Normal 49 16 2" xfId="2461"/>
    <cellStyle name="Normal 49 16 2 2" xfId="17669"/>
    <cellStyle name="Normal 49 16 2 2 2" xfId="17670"/>
    <cellStyle name="Normal 49 16 2 3" xfId="17671"/>
    <cellStyle name="Normal 49 16 2 4" xfId="17672"/>
    <cellStyle name="Normal 49 16 3" xfId="17673"/>
    <cellStyle name="Normal 49 16 3 2" xfId="17674"/>
    <cellStyle name="Normal 49 16 3 2 2" xfId="17675"/>
    <cellStyle name="Normal 49 16 3 3" xfId="17676"/>
    <cellStyle name="Normal 49 16 3 3 2" xfId="17677"/>
    <cellStyle name="Normal 49 16 3 4" xfId="17678"/>
    <cellStyle name="Normal 49 16 4" xfId="17679"/>
    <cellStyle name="Normal 49 16 4 2" xfId="17680"/>
    <cellStyle name="Normal 49 16 5" xfId="17681"/>
    <cellStyle name="Normal 49 16 6" xfId="17682"/>
    <cellStyle name="Normal 49 16 6 2" xfId="17683"/>
    <cellStyle name="Normal 49 16 7" xfId="17684"/>
    <cellStyle name="Normal 49 17" xfId="1102"/>
    <cellStyle name="Normal 49 17 2" xfId="2462"/>
    <cellStyle name="Normal 49 17 2 2" xfId="17685"/>
    <cellStyle name="Normal 49 17 2 2 2" xfId="17686"/>
    <cellStyle name="Normal 49 17 2 3" xfId="17687"/>
    <cellStyle name="Normal 49 17 2 4" xfId="17688"/>
    <cellStyle name="Normal 49 17 3" xfId="17689"/>
    <cellStyle name="Normal 49 17 3 2" xfId="17690"/>
    <cellStyle name="Normal 49 17 3 2 2" xfId="17691"/>
    <cellStyle name="Normal 49 17 3 3" xfId="17692"/>
    <cellStyle name="Normal 49 17 3 3 2" xfId="17693"/>
    <cellStyle name="Normal 49 17 3 4" xfId="17694"/>
    <cellStyle name="Normal 49 17 4" xfId="17695"/>
    <cellStyle name="Normal 49 17 4 2" xfId="17696"/>
    <cellStyle name="Normal 49 17 5" xfId="17697"/>
    <cellStyle name="Normal 49 17 6" xfId="17698"/>
    <cellStyle name="Normal 49 17 6 2" xfId="17699"/>
    <cellStyle name="Normal 49 17 7" xfId="17700"/>
    <cellStyle name="Normal 49 18" xfId="1103"/>
    <cellStyle name="Normal 49 18 2" xfId="2463"/>
    <cellStyle name="Normal 49 18 2 2" xfId="17701"/>
    <cellStyle name="Normal 49 18 2 2 2" xfId="17702"/>
    <cellStyle name="Normal 49 18 2 3" xfId="17703"/>
    <cellStyle name="Normal 49 18 2 4" xfId="17704"/>
    <cellStyle name="Normal 49 18 3" xfId="17705"/>
    <cellStyle name="Normal 49 18 3 2" xfId="17706"/>
    <cellStyle name="Normal 49 18 3 2 2" xfId="17707"/>
    <cellStyle name="Normal 49 18 3 3" xfId="17708"/>
    <cellStyle name="Normal 49 18 3 3 2" xfId="17709"/>
    <cellStyle name="Normal 49 18 3 4" xfId="17710"/>
    <cellStyle name="Normal 49 18 4" xfId="17711"/>
    <cellStyle name="Normal 49 18 4 2" xfId="17712"/>
    <cellStyle name="Normal 49 18 5" xfId="17713"/>
    <cellStyle name="Normal 49 18 6" xfId="17714"/>
    <cellStyle name="Normal 49 18 6 2" xfId="17715"/>
    <cellStyle name="Normal 49 18 7" xfId="17716"/>
    <cellStyle name="Normal 49 19" xfId="1104"/>
    <cellStyle name="Normal 49 19 2" xfId="2464"/>
    <cellStyle name="Normal 49 19 2 2" xfId="17717"/>
    <cellStyle name="Normal 49 19 2 2 2" xfId="17718"/>
    <cellStyle name="Normal 49 19 2 3" xfId="17719"/>
    <cellStyle name="Normal 49 19 2 4" xfId="17720"/>
    <cellStyle name="Normal 49 19 3" xfId="17721"/>
    <cellStyle name="Normal 49 19 3 2" xfId="17722"/>
    <cellStyle name="Normal 49 19 3 2 2" xfId="17723"/>
    <cellStyle name="Normal 49 19 3 3" xfId="17724"/>
    <cellStyle name="Normal 49 19 3 3 2" xfId="17725"/>
    <cellStyle name="Normal 49 19 3 4" xfId="17726"/>
    <cellStyle name="Normal 49 19 4" xfId="17727"/>
    <cellStyle name="Normal 49 19 4 2" xfId="17728"/>
    <cellStyle name="Normal 49 19 5" xfId="17729"/>
    <cellStyle name="Normal 49 19 6" xfId="17730"/>
    <cellStyle name="Normal 49 19 6 2" xfId="17731"/>
    <cellStyle name="Normal 49 19 7" xfId="17732"/>
    <cellStyle name="Normal 49 2" xfId="1105"/>
    <cellStyle name="Normal 49 2 2" xfId="2039"/>
    <cellStyle name="Normal 49 2 2 2" xfId="17733"/>
    <cellStyle name="Normal 49 2 2 2 2" xfId="17734"/>
    <cellStyle name="Normal 49 2 2 3" xfId="17735"/>
    <cellStyle name="Normal 49 2 2 4" xfId="17736"/>
    <cellStyle name="Normal 49 2 3" xfId="17737"/>
    <cellStyle name="Normal 49 2 3 2" xfId="17738"/>
    <cellStyle name="Normal 49 2 3 2 2" xfId="17739"/>
    <cellStyle name="Normal 49 2 3 3" xfId="17740"/>
    <cellStyle name="Normal 49 2 3 3 2" xfId="17741"/>
    <cellStyle name="Normal 49 2 3 4" xfId="17742"/>
    <cellStyle name="Normal 49 2 4" xfId="17743"/>
    <cellStyle name="Normal 49 2 4 2" xfId="17744"/>
    <cellStyle name="Normal 49 2 5" xfId="17745"/>
    <cellStyle name="Normal 49 2 6" xfId="17746"/>
    <cellStyle name="Normal 49 2 6 2" xfId="17747"/>
    <cellStyle name="Normal 49 2 7" xfId="17748"/>
    <cellStyle name="Normal 49 20" xfId="2038"/>
    <cellStyle name="Normal 49 20 2" xfId="17749"/>
    <cellStyle name="Normal 49 20 2 2" xfId="17750"/>
    <cellStyle name="Normal 49 20 3" xfId="17751"/>
    <cellStyle name="Normal 49 20 4" xfId="17752"/>
    <cellStyle name="Normal 49 21" xfId="17753"/>
    <cellStyle name="Normal 49 21 2" xfId="17754"/>
    <cellStyle name="Normal 49 21 2 2" xfId="17755"/>
    <cellStyle name="Normal 49 21 3" xfId="17756"/>
    <cellStyle name="Normal 49 21 3 2" xfId="17757"/>
    <cellStyle name="Normal 49 21 4" xfId="17758"/>
    <cellStyle name="Normal 49 22" xfId="17759"/>
    <cellStyle name="Normal 49 22 2" xfId="17760"/>
    <cellStyle name="Normal 49 23" xfId="17761"/>
    <cellStyle name="Normal 49 24" xfId="17762"/>
    <cellStyle name="Normal 49 24 2" xfId="17763"/>
    <cellStyle name="Normal 49 25" xfId="17764"/>
    <cellStyle name="Normal 49 3" xfId="1106"/>
    <cellStyle name="Normal 49 3 2" xfId="2040"/>
    <cellStyle name="Normal 49 3 2 2" xfId="17765"/>
    <cellStyle name="Normal 49 3 2 2 2" xfId="17766"/>
    <cellStyle name="Normal 49 3 2 3" xfId="17767"/>
    <cellStyle name="Normal 49 3 2 4" xfId="17768"/>
    <cellStyle name="Normal 49 3 3" xfId="17769"/>
    <cellStyle name="Normal 49 3 3 2" xfId="17770"/>
    <cellStyle name="Normal 49 3 3 2 2" xfId="17771"/>
    <cellStyle name="Normal 49 3 3 3" xfId="17772"/>
    <cellStyle name="Normal 49 3 3 3 2" xfId="17773"/>
    <cellStyle name="Normal 49 3 3 4" xfId="17774"/>
    <cellStyle name="Normal 49 3 4" xfId="17775"/>
    <cellStyle name="Normal 49 3 4 2" xfId="17776"/>
    <cellStyle name="Normal 49 3 5" xfId="17777"/>
    <cellStyle name="Normal 49 3 6" xfId="17778"/>
    <cellStyle name="Normal 49 3 6 2" xfId="17779"/>
    <cellStyle name="Normal 49 3 7" xfId="17780"/>
    <cellStyle name="Normal 49 4" xfId="1107"/>
    <cellStyle name="Normal 49 4 2" xfId="2041"/>
    <cellStyle name="Normal 49 4 2 2" xfId="17781"/>
    <cellStyle name="Normal 49 4 2 2 2" xfId="17782"/>
    <cellStyle name="Normal 49 4 2 3" xfId="17783"/>
    <cellStyle name="Normal 49 4 2 4" xfId="17784"/>
    <cellStyle name="Normal 49 4 3" xfId="17785"/>
    <cellStyle name="Normal 49 4 3 2" xfId="17786"/>
    <cellStyle name="Normal 49 4 3 2 2" xfId="17787"/>
    <cellStyle name="Normal 49 4 3 3" xfId="17788"/>
    <cellStyle name="Normal 49 4 3 3 2" xfId="17789"/>
    <cellStyle name="Normal 49 4 3 4" xfId="17790"/>
    <cellStyle name="Normal 49 4 4" xfId="17791"/>
    <cellStyle name="Normal 49 4 4 2" xfId="17792"/>
    <cellStyle name="Normal 49 4 5" xfId="17793"/>
    <cellStyle name="Normal 49 4 6" xfId="17794"/>
    <cellStyle name="Normal 49 4 6 2" xfId="17795"/>
    <cellStyle name="Normal 49 4 7" xfId="17796"/>
    <cellStyle name="Normal 49 5" xfId="1108"/>
    <cellStyle name="Normal 49 5 2" xfId="2042"/>
    <cellStyle name="Normal 49 5 2 2" xfId="17797"/>
    <cellStyle name="Normal 49 5 2 2 2" xfId="17798"/>
    <cellStyle name="Normal 49 5 2 3" xfId="17799"/>
    <cellStyle name="Normal 49 5 2 4" xfId="17800"/>
    <cellStyle name="Normal 49 5 3" xfId="17801"/>
    <cellStyle name="Normal 49 5 3 2" xfId="17802"/>
    <cellStyle name="Normal 49 5 3 2 2" xfId="17803"/>
    <cellStyle name="Normal 49 5 3 3" xfId="17804"/>
    <cellStyle name="Normal 49 5 3 3 2" xfId="17805"/>
    <cellStyle name="Normal 49 5 3 4" xfId="17806"/>
    <cellStyle name="Normal 49 5 4" xfId="17807"/>
    <cellStyle name="Normal 49 5 4 2" xfId="17808"/>
    <cellStyle name="Normal 49 5 5" xfId="17809"/>
    <cellStyle name="Normal 49 5 6" xfId="17810"/>
    <cellStyle name="Normal 49 5 6 2" xfId="17811"/>
    <cellStyle name="Normal 49 5 7" xfId="17812"/>
    <cellStyle name="Normal 49 6" xfId="1109"/>
    <cellStyle name="Normal 49 6 2" xfId="2043"/>
    <cellStyle name="Normal 49 6 2 2" xfId="17813"/>
    <cellStyle name="Normal 49 6 2 2 2" xfId="17814"/>
    <cellStyle name="Normal 49 6 2 3" xfId="17815"/>
    <cellStyle name="Normal 49 6 2 4" xfId="17816"/>
    <cellStyle name="Normal 49 6 3" xfId="17817"/>
    <cellStyle name="Normal 49 6 3 2" xfId="17818"/>
    <cellStyle name="Normal 49 6 3 2 2" xfId="17819"/>
    <cellStyle name="Normal 49 6 3 3" xfId="17820"/>
    <cellStyle name="Normal 49 6 3 3 2" xfId="17821"/>
    <cellStyle name="Normal 49 6 3 4" xfId="17822"/>
    <cellStyle name="Normal 49 6 4" xfId="17823"/>
    <cellStyle name="Normal 49 6 4 2" xfId="17824"/>
    <cellStyle name="Normal 49 6 5" xfId="17825"/>
    <cellStyle name="Normal 49 6 6" xfId="17826"/>
    <cellStyle name="Normal 49 6 6 2" xfId="17827"/>
    <cellStyle name="Normal 49 6 7" xfId="17828"/>
    <cellStyle name="Normal 49 7" xfId="1110"/>
    <cellStyle name="Normal 49 7 2" xfId="2044"/>
    <cellStyle name="Normal 49 7 2 2" xfId="17829"/>
    <cellStyle name="Normal 49 7 2 2 2" xfId="17830"/>
    <cellStyle name="Normal 49 7 2 3" xfId="17831"/>
    <cellStyle name="Normal 49 7 2 4" xfId="17832"/>
    <cellStyle name="Normal 49 7 3" xfId="17833"/>
    <cellStyle name="Normal 49 7 3 2" xfId="17834"/>
    <cellStyle name="Normal 49 7 3 2 2" xfId="17835"/>
    <cellStyle name="Normal 49 7 3 3" xfId="17836"/>
    <cellStyle name="Normal 49 7 3 3 2" xfId="17837"/>
    <cellStyle name="Normal 49 7 3 4" xfId="17838"/>
    <cellStyle name="Normal 49 7 4" xfId="17839"/>
    <cellStyle name="Normal 49 7 4 2" xfId="17840"/>
    <cellStyle name="Normal 49 7 5" xfId="17841"/>
    <cellStyle name="Normal 49 7 6" xfId="17842"/>
    <cellStyle name="Normal 49 7 6 2" xfId="17843"/>
    <cellStyle name="Normal 49 7 7" xfId="17844"/>
    <cellStyle name="Normal 49 8" xfId="1111"/>
    <cellStyle name="Normal 49 8 2" xfId="2045"/>
    <cellStyle name="Normal 49 8 2 2" xfId="17845"/>
    <cellStyle name="Normal 49 8 2 2 2" xfId="17846"/>
    <cellStyle name="Normal 49 8 2 3" xfId="17847"/>
    <cellStyle name="Normal 49 8 2 4" xfId="17848"/>
    <cellStyle name="Normal 49 8 3" xfId="17849"/>
    <cellStyle name="Normal 49 8 3 2" xfId="17850"/>
    <cellStyle name="Normal 49 8 3 2 2" xfId="17851"/>
    <cellStyle name="Normal 49 8 3 3" xfId="17852"/>
    <cellStyle name="Normal 49 8 3 3 2" xfId="17853"/>
    <cellStyle name="Normal 49 8 3 4" xfId="17854"/>
    <cellStyle name="Normal 49 8 4" xfId="17855"/>
    <cellStyle name="Normal 49 8 4 2" xfId="17856"/>
    <cellStyle name="Normal 49 8 5" xfId="17857"/>
    <cellStyle name="Normal 49 8 6" xfId="17858"/>
    <cellStyle name="Normal 49 8 6 2" xfId="17859"/>
    <cellStyle name="Normal 49 8 7" xfId="17860"/>
    <cellStyle name="Normal 49 9" xfId="1112"/>
    <cellStyle name="Normal 49 9 2" xfId="2046"/>
    <cellStyle name="Normal 49 9 2 2" xfId="17861"/>
    <cellStyle name="Normal 49 9 2 2 2" xfId="17862"/>
    <cellStyle name="Normal 49 9 2 3" xfId="17863"/>
    <cellStyle name="Normal 49 9 2 4" xfId="17864"/>
    <cellStyle name="Normal 49 9 3" xfId="17865"/>
    <cellStyle name="Normal 49 9 3 2" xfId="17866"/>
    <cellStyle name="Normal 49 9 3 2 2" xfId="17867"/>
    <cellStyle name="Normal 49 9 3 3" xfId="17868"/>
    <cellStyle name="Normal 49 9 3 3 2" xfId="17869"/>
    <cellStyle name="Normal 49 9 3 4" xfId="17870"/>
    <cellStyle name="Normal 49 9 4" xfId="17871"/>
    <cellStyle name="Normal 49 9 4 2" xfId="17872"/>
    <cellStyle name="Normal 49 9 5" xfId="17873"/>
    <cellStyle name="Normal 49 9 6" xfId="17874"/>
    <cellStyle name="Normal 49 9 6 2" xfId="17875"/>
    <cellStyle name="Normal 49 9 7" xfId="17876"/>
    <cellStyle name="Normal 5" xfId="1113"/>
    <cellStyle name="Normal 5 10" xfId="17877"/>
    <cellStyle name="Normal 5 11" xfId="25414"/>
    <cellStyle name="Normal 5 12" xfId="25415"/>
    <cellStyle name="Normal 5 13" xfId="25416"/>
    <cellStyle name="Normal 5 14" xfId="25636"/>
    <cellStyle name="Normal 5 2" xfId="2047"/>
    <cellStyle name="Normal 5 2 2" xfId="2772"/>
    <cellStyle name="Normal 5 2 2 2" xfId="17878"/>
    <cellStyle name="Normal 5 2 2 3" xfId="17879"/>
    <cellStyle name="Normal 5 2 3" xfId="17880"/>
    <cellStyle name="Normal 5 2 3 2" xfId="23115"/>
    <cellStyle name="Normal 5 2 4" xfId="17881"/>
    <cellStyle name="Normal 5 2 5" xfId="17882"/>
    <cellStyle name="Normal 5 2 6" xfId="17883"/>
    <cellStyle name="Normal 5 2 7" xfId="17884"/>
    <cellStyle name="Normal 5 3" xfId="2771"/>
    <cellStyle name="Normal 5 3 2" xfId="17885"/>
    <cellStyle name="Normal 5 3 2 2" xfId="17886"/>
    <cellStyle name="Normal 5 3 3" xfId="17887"/>
    <cellStyle name="Normal 5 3 3 2" xfId="17888"/>
    <cellStyle name="Normal 5 3 4" xfId="17889"/>
    <cellStyle name="Normal 5 3 5" xfId="17890"/>
    <cellStyle name="Normal 5 3 6" xfId="25647"/>
    <cellStyle name="Normal 5 4" xfId="17891"/>
    <cellStyle name="Normal 5 4 2" xfId="17892"/>
    <cellStyle name="Normal 5 4 2 2" xfId="17893"/>
    <cellStyle name="Normal 5 4 3" xfId="17894"/>
    <cellStyle name="Normal 5 4 3 2" xfId="17895"/>
    <cellStyle name="Normal 5 4 4" xfId="17896"/>
    <cellStyle name="Normal 5 5" xfId="17897"/>
    <cellStyle name="Normal 5 5 2" xfId="17898"/>
    <cellStyle name="Normal 5 6" xfId="17899"/>
    <cellStyle name="Normal 5 7" xfId="17900"/>
    <cellStyle name="Normal 5 7 2" xfId="17901"/>
    <cellStyle name="Normal 5 8" xfId="17902"/>
    <cellStyle name="Normal 5 9" xfId="17903"/>
    <cellStyle name="Normal 50" xfId="1114"/>
    <cellStyle name="Normal 50 10" xfId="1115"/>
    <cellStyle name="Normal 50 10 2" xfId="2465"/>
    <cellStyle name="Normal 50 10 2 2" xfId="17904"/>
    <cellStyle name="Normal 50 10 2 2 2" xfId="17905"/>
    <cellStyle name="Normal 50 10 2 3" xfId="17906"/>
    <cellStyle name="Normal 50 10 2 4" xfId="17907"/>
    <cellStyle name="Normal 50 10 3" xfId="17908"/>
    <cellStyle name="Normal 50 10 3 2" xfId="17909"/>
    <cellStyle name="Normal 50 10 3 2 2" xfId="17910"/>
    <cellStyle name="Normal 50 10 3 3" xfId="17911"/>
    <cellStyle name="Normal 50 10 3 3 2" xfId="17912"/>
    <cellStyle name="Normal 50 10 3 4" xfId="17913"/>
    <cellStyle name="Normal 50 10 4" xfId="17914"/>
    <cellStyle name="Normal 50 10 4 2" xfId="17915"/>
    <cellStyle name="Normal 50 10 5" xfId="17916"/>
    <cellStyle name="Normal 50 10 6" xfId="17917"/>
    <cellStyle name="Normal 50 10 6 2" xfId="17918"/>
    <cellStyle name="Normal 50 10 7" xfId="17919"/>
    <cellStyle name="Normal 50 11" xfId="1116"/>
    <cellStyle name="Normal 50 11 2" xfId="2466"/>
    <cellStyle name="Normal 50 11 2 2" xfId="17920"/>
    <cellStyle name="Normal 50 11 2 2 2" xfId="17921"/>
    <cellStyle name="Normal 50 11 2 3" xfId="17922"/>
    <cellStyle name="Normal 50 11 2 4" xfId="17923"/>
    <cellStyle name="Normal 50 11 3" xfId="17924"/>
    <cellStyle name="Normal 50 11 3 2" xfId="17925"/>
    <cellStyle name="Normal 50 11 3 2 2" xfId="17926"/>
    <cellStyle name="Normal 50 11 3 3" xfId="17927"/>
    <cellStyle name="Normal 50 11 3 3 2" xfId="17928"/>
    <cellStyle name="Normal 50 11 3 4" xfId="17929"/>
    <cellStyle name="Normal 50 11 4" xfId="17930"/>
    <cellStyle name="Normal 50 11 4 2" xfId="17931"/>
    <cellStyle name="Normal 50 11 5" xfId="17932"/>
    <cellStyle name="Normal 50 11 6" xfId="17933"/>
    <cellStyle name="Normal 50 11 6 2" xfId="17934"/>
    <cellStyle name="Normal 50 11 7" xfId="17935"/>
    <cellStyle name="Normal 50 12" xfId="1117"/>
    <cellStyle name="Normal 50 12 2" xfId="2467"/>
    <cellStyle name="Normal 50 12 2 2" xfId="17936"/>
    <cellStyle name="Normal 50 12 2 2 2" xfId="17937"/>
    <cellStyle name="Normal 50 12 2 3" xfId="17938"/>
    <cellStyle name="Normal 50 12 2 4" xfId="17939"/>
    <cellStyle name="Normal 50 12 3" xfId="17940"/>
    <cellStyle name="Normal 50 12 3 2" xfId="17941"/>
    <cellStyle name="Normal 50 12 3 2 2" xfId="17942"/>
    <cellStyle name="Normal 50 12 3 3" xfId="17943"/>
    <cellStyle name="Normal 50 12 3 3 2" xfId="17944"/>
    <cellStyle name="Normal 50 12 3 4" xfId="17945"/>
    <cellStyle name="Normal 50 12 4" xfId="17946"/>
    <cellStyle name="Normal 50 12 4 2" xfId="17947"/>
    <cellStyle name="Normal 50 12 5" xfId="17948"/>
    <cellStyle name="Normal 50 12 6" xfId="17949"/>
    <cellStyle name="Normal 50 12 6 2" xfId="17950"/>
    <cellStyle name="Normal 50 12 7" xfId="17951"/>
    <cellStyle name="Normal 50 13" xfId="1118"/>
    <cellStyle name="Normal 50 13 2" xfId="2468"/>
    <cellStyle name="Normal 50 13 2 2" xfId="17952"/>
    <cellStyle name="Normal 50 13 2 2 2" xfId="17953"/>
    <cellStyle name="Normal 50 13 2 3" xfId="17954"/>
    <cellStyle name="Normal 50 13 2 4" xfId="17955"/>
    <cellStyle name="Normal 50 13 3" xfId="17956"/>
    <cellStyle name="Normal 50 13 3 2" xfId="17957"/>
    <cellStyle name="Normal 50 13 3 2 2" xfId="17958"/>
    <cellStyle name="Normal 50 13 3 3" xfId="17959"/>
    <cellStyle name="Normal 50 13 3 3 2" xfId="17960"/>
    <cellStyle name="Normal 50 13 3 4" xfId="17961"/>
    <cellStyle name="Normal 50 13 4" xfId="17962"/>
    <cellStyle name="Normal 50 13 4 2" xfId="17963"/>
    <cellStyle name="Normal 50 13 5" xfId="17964"/>
    <cellStyle name="Normal 50 13 6" xfId="17965"/>
    <cellStyle name="Normal 50 13 6 2" xfId="17966"/>
    <cellStyle name="Normal 50 13 7" xfId="17967"/>
    <cellStyle name="Normal 50 14" xfId="1119"/>
    <cellStyle name="Normal 50 14 2" xfId="2469"/>
    <cellStyle name="Normal 50 14 2 2" xfId="17968"/>
    <cellStyle name="Normal 50 14 2 2 2" xfId="17969"/>
    <cellStyle name="Normal 50 14 2 3" xfId="17970"/>
    <cellStyle name="Normal 50 14 2 4" xfId="17971"/>
    <cellStyle name="Normal 50 14 3" xfId="17972"/>
    <cellStyle name="Normal 50 14 3 2" xfId="17973"/>
    <cellStyle name="Normal 50 14 3 2 2" xfId="17974"/>
    <cellStyle name="Normal 50 14 3 3" xfId="17975"/>
    <cellStyle name="Normal 50 14 3 3 2" xfId="17976"/>
    <cellStyle name="Normal 50 14 3 4" xfId="17977"/>
    <cellStyle name="Normal 50 14 4" xfId="17978"/>
    <cellStyle name="Normal 50 14 4 2" xfId="17979"/>
    <cellStyle name="Normal 50 14 5" xfId="17980"/>
    <cellStyle name="Normal 50 14 6" xfId="17981"/>
    <cellStyle name="Normal 50 14 6 2" xfId="17982"/>
    <cellStyle name="Normal 50 14 7" xfId="17983"/>
    <cellStyle name="Normal 50 15" xfId="1120"/>
    <cellStyle name="Normal 50 15 2" xfId="2470"/>
    <cellStyle name="Normal 50 15 2 2" xfId="17984"/>
    <cellStyle name="Normal 50 15 2 2 2" xfId="17985"/>
    <cellStyle name="Normal 50 15 2 3" xfId="17986"/>
    <cellStyle name="Normal 50 15 2 4" xfId="17987"/>
    <cellStyle name="Normal 50 15 3" xfId="17988"/>
    <cellStyle name="Normal 50 15 3 2" xfId="17989"/>
    <cellStyle name="Normal 50 15 3 2 2" xfId="17990"/>
    <cellStyle name="Normal 50 15 3 3" xfId="17991"/>
    <cellStyle name="Normal 50 15 3 3 2" xfId="17992"/>
    <cellStyle name="Normal 50 15 3 4" xfId="17993"/>
    <cellStyle name="Normal 50 15 4" xfId="17994"/>
    <cellStyle name="Normal 50 15 4 2" xfId="17995"/>
    <cellStyle name="Normal 50 15 5" xfId="17996"/>
    <cellStyle name="Normal 50 15 6" xfId="17997"/>
    <cellStyle name="Normal 50 15 6 2" xfId="17998"/>
    <cellStyle name="Normal 50 15 7" xfId="17999"/>
    <cellStyle name="Normal 50 16" xfId="1121"/>
    <cellStyle name="Normal 50 16 2" xfId="2471"/>
    <cellStyle name="Normal 50 16 2 2" xfId="18000"/>
    <cellStyle name="Normal 50 16 2 2 2" xfId="18001"/>
    <cellStyle name="Normal 50 16 2 3" xfId="18002"/>
    <cellStyle name="Normal 50 16 2 4" xfId="18003"/>
    <cellStyle name="Normal 50 16 3" xfId="18004"/>
    <cellStyle name="Normal 50 16 3 2" xfId="18005"/>
    <cellStyle name="Normal 50 16 3 2 2" xfId="18006"/>
    <cellStyle name="Normal 50 16 3 3" xfId="18007"/>
    <cellStyle name="Normal 50 16 3 3 2" xfId="18008"/>
    <cellStyle name="Normal 50 16 3 4" xfId="18009"/>
    <cellStyle name="Normal 50 16 4" xfId="18010"/>
    <cellStyle name="Normal 50 16 4 2" xfId="18011"/>
    <cellStyle name="Normal 50 16 5" xfId="18012"/>
    <cellStyle name="Normal 50 16 6" xfId="18013"/>
    <cellStyle name="Normal 50 16 6 2" xfId="18014"/>
    <cellStyle name="Normal 50 16 7" xfId="18015"/>
    <cellStyle name="Normal 50 17" xfId="1122"/>
    <cellStyle name="Normal 50 17 2" xfId="2472"/>
    <cellStyle name="Normal 50 17 2 2" xfId="18016"/>
    <cellStyle name="Normal 50 17 2 2 2" xfId="18017"/>
    <cellStyle name="Normal 50 17 2 3" xfId="18018"/>
    <cellStyle name="Normal 50 17 2 4" xfId="18019"/>
    <cellStyle name="Normal 50 17 3" xfId="18020"/>
    <cellStyle name="Normal 50 17 3 2" xfId="18021"/>
    <cellStyle name="Normal 50 17 3 2 2" xfId="18022"/>
    <cellStyle name="Normal 50 17 3 3" xfId="18023"/>
    <cellStyle name="Normal 50 17 3 3 2" xfId="18024"/>
    <cellStyle name="Normal 50 17 3 4" xfId="18025"/>
    <cellStyle name="Normal 50 17 4" xfId="18026"/>
    <cellStyle name="Normal 50 17 4 2" xfId="18027"/>
    <cellStyle name="Normal 50 17 5" xfId="18028"/>
    <cellStyle name="Normal 50 17 6" xfId="18029"/>
    <cellStyle name="Normal 50 17 6 2" xfId="18030"/>
    <cellStyle name="Normal 50 17 7" xfId="18031"/>
    <cellStyle name="Normal 50 18" xfId="1123"/>
    <cellStyle name="Normal 50 18 2" xfId="2473"/>
    <cellStyle name="Normal 50 18 2 2" xfId="18032"/>
    <cellStyle name="Normal 50 18 2 2 2" xfId="18033"/>
    <cellStyle name="Normal 50 18 2 3" xfId="18034"/>
    <cellStyle name="Normal 50 18 2 4" xfId="18035"/>
    <cellStyle name="Normal 50 18 3" xfId="18036"/>
    <cellStyle name="Normal 50 18 3 2" xfId="18037"/>
    <cellStyle name="Normal 50 18 3 2 2" xfId="18038"/>
    <cellStyle name="Normal 50 18 3 3" xfId="18039"/>
    <cellStyle name="Normal 50 18 3 3 2" xfId="18040"/>
    <cellStyle name="Normal 50 18 3 4" xfId="18041"/>
    <cellStyle name="Normal 50 18 4" xfId="18042"/>
    <cellStyle name="Normal 50 18 4 2" xfId="18043"/>
    <cellStyle name="Normal 50 18 5" xfId="18044"/>
    <cellStyle name="Normal 50 18 6" xfId="18045"/>
    <cellStyle name="Normal 50 18 6 2" xfId="18046"/>
    <cellStyle name="Normal 50 18 7" xfId="18047"/>
    <cellStyle name="Normal 50 19" xfId="1124"/>
    <cellStyle name="Normal 50 19 2" xfId="2474"/>
    <cellStyle name="Normal 50 19 2 2" xfId="18048"/>
    <cellStyle name="Normal 50 19 2 2 2" xfId="18049"/>
    <cellStyle name="Normal 50 19 2 3" xfId="18050"/>
    <cellStyle name="Normal 50 19 2 4" xfId="18051"/>
    <cellStyle name="Normal 50 19 3" xfId="18052"/>
    <cellStyle name="Normal 50 19 3 2" xfId="18053"/>
    <cellStyle name="Normal 50 19 3 2 2" xfId="18054"/>
    <cellStyle name="Normal 50 19 3 3" xfId="18055"/>
    <cellStyle name="Normal 50 19 3 3 2" xfId="18056"/>
    <cellStyle name="Normal 50 19 3 4" xfId="18057"/>
    <cellStyle name="Normal 50 19 4" xfId="18058"/>
    <cellStyle name="Normal 50 19 4 2" xfId="18059"/>
    <cellStyle name="Normal 50 19 5" xfId="18060"/>
    <cellStyle name="Normal 50 19 6" xfId="18061"/>
    <cellStyle name="Normal 50 19 6 2" xfId="18062"/>
    <cellStyle name="Normal 50 19 7" xfId="18063"/>
    <cellStyle name="Normal 50 2" xfId="1125"/>
    <cellStyle name="Normal 50 2 2" xfId="2049"/>
    <cellStyle name="Normal 50 2 2 2" xfId="18064"/>
    <cellStyle name="Normal 50 2 2 2 2" xfId="18065"/>
    <cellStyle name="Normal 50 2 2 3" xfId="18066"/>
    <cellStyle name="Normal 50 2 2 4" xfId="18067"/>
    <cellStyle name="Normal 50 2 3" xfId="18068"/>
    <cellStyle name="Normal 50 2 3 2" xfId="18069"/>
    <cellStyle name="Normal 50 2 3 2 2" xfId="18070"/>
    <cellStyle name="Normal 50 2 3 3" xfId="18071"/>
    <cellStyle name="Normal 50 2 3 3 2" xfId="18072"/>
    <cellStyle name="Normal 50 2 3 4" xfId="18073"/>
    <cellStyle name="Normal 50 2 4" xfId="18074"/>
    <cellStyle name="Normal 50 2 4 2" xfId="18075"/>
    <cellStyle name="Normal 50 2 5" xfId="18076"/>
    <cellStyle name="Normal 50 2 6" xfId="18077"/>
    <cellStyle name="Normal 50 2 6 2" xfId="18078"/>
    <cellStyle name="Normal 50 2 7" xfId="18079"/>
    <cellStyle name="Normal 50 20" xfId="2048"/>
    <cellStyle name="Normal 50 20 2" xfId="18080"/>
    <cellStyle name="Normal 50 20 2 2" xfId="18081"/>
    <cellStyle name="Normal 50 20 3" xfId="18082"/>
    <cellStyle name="Normal 50 20 4" xfId="18083"/>
    <cellStyle name="Normal 50 21" xfId="18084"/>
    <cellStyle name="Normal 50 21 2" xfId="18085"/>
    <cellStyle name="Normal 50 21 2 2" xfId="18086"/>
    <cellStyle name="Normal 50 21 3" xfId="18087"/>
    <cellStyle name="Normal 50 21 3 2" xfId="18088"/>
    <cellStyle name="Normal 50 21 4" xfId="18089"/>
    <cellStyle name="Normal 50 22" xfId="18090"/>
    <cellStyle name="Normal 50 22 2" xfId="18091"/>
    <cellStyle name="Normal 50 23" xfId="18092"/>
    <cellStyle name="Normal 50 24" xfId="18093"/>
    <cellStyle name="Normal 50 24 2" xfId="18094"/>
    <cellStyle name="Normal 50 25" xfId="18095"/>
    <cellStyle name="Normal 50 3" xfId="1126"/>
    <cellStyle name="Normal 50 3 2" xfId="2050"/>
    <cellStyle name="Normal 50 3 2 2" xfId="18096"/>
    <cellStyle name="Normal 50 3 2 2 2" xfId="18097"/>
    <cellStyle name="Normal 50 3 2 3" xfId="18098"/>
    <cellStyle name="Normal 50 3 2 4" xfId="18099"/>
    <cellStyle name="Normal 50 3 3" xfId="18100"/>
    <cellStyle name="Normal 50 3 3 2" xfId="18101"/>
    <cellStyle name="Normal 50 3 3 2 2" xfId="18102"/>
    <cellStyle name="Normal 50 3 3 3" xfId="18103"/>
    <cellStyle name="Normal 50 3 3 3 2" xfId="18104"/>
    <cellStyle name="Normal 50 3 3 4" xfId="18105"/>
    <cellStyle name="Normal 50 3 4" xfId="18106"/>
    <cellStyle name="Normal 50 3 4 2" xfId="18107"/>
    <cellStyle name="Normal 50 3 5" xfId="18108"/>
    <cellStyle name="Normal 50 3 6" xfId="18109"/>
    <cellStyle name="Normal 50 3 6 2" xfId="18110"/>
    <cellStyle name="Normal 50 3 7" xfId="18111"/>
    <cellStyle name="Normal 50 4" xfId="1127"/>
    <cellStyle name="Normal 50 4 2" xfId="2051"/>
    <cellStyle name="Normal 50 4 2 2" xfId="18112"/>
    <cellStyle name="Normal 50 4 2 2 2" xfId="18113"/>
    <cellStyle name="Normal 50 4 2 3" xfId="18114"/>
    <cellStyle name="Normal 50 4 2 4" xfId="18115"/>
    <cellStyle name="Normal 50 4 3" xfId="18116"/>
    <cellStyle name="Normal 50 4 3 2" xfId="18117"/>
    <cellStyle name="Normal 50 4 3 2 2" xfId="18118"/>
    <cellStyle name="Normal 50 4 3 3" xfId="18119"/>
    <cellStyle name="Normal 50 4 3 3 2" xfId="18120"/>
    <cellStyle name="Normal 50 4 3 4" xfId="18121"/>
    <cellStyle name="Normal 50 4 4" xfId="18122"/>
    <cellStyle name="Normal 50 4 4 2" xfId="18123"/>
    <cellStyle name="Normal 50 4 5" xfId="18124"/>
    <cellStyle name="Normal 50 4 6" xfId="18125"/>
    <cellStyle name="Normal 50 4 6 2" xfId="18126"/>
    <cellStyle name="Normal 50 4 7" xfId="18127"/>
    <cellStyle name="Normal 50 5" xfId="1128"/>
    <cellStyle name="Normal 50 5 2" xfId="2052"/>
    <cellStyle name="Normal 50 5 2 2" xfId="18128"/>
    <cellStyle name="Normal 50 5 2 2 2" xfId="18129"/>
    <cellStyle name="Normal 50 5 2 3" xfId="18130"/>
    <cellStyle name="Normal 50 5 2 4" xfId="18131"/>
    <cellStyle name="Normal 50 5 3" xfId="18132"/>
    <cellStyle name="Normal 50 5 3 2" xfId="18133"/>
    <cellStyle name="Normal 50 5 3 2 2" xfId="18134"/>
    <cellStyle name="Normal 50 5 3 3" xfId="18135"/>
    <cellStyle name="Normal 50 5 3 3 2" xfId="18136"/>
    <cellStyle name="Normal 50 5 3 4" xfId="18137"/>
    <cellStyle name="Normal 50 5 4" xfId="18138"/>
    <cellStyle name="Normal 50 5 4 2" xfId="18139"/>
    <cellStyle name="Normal 50 5 5" xfId="18140"/>
    <cellStyle name="Normal 50 5 6" xfId="18141"/>
    <cellStyle name="Normal 50 5 6 2" xfId="18142"/>
    <cellStyle name="Normal 50 5 7" xfId="18143"/>
    <cellStyle name="Normal 50 6" xfId="1129"/>
    <cellStyle name="Normal 50 6 2" xfId="2053"/>
    <cellStyle name="Normal 50 6 2 2" xfId="18144"/>
    <cellStyle name="Normal 50 6 2 2 2" xfId="18145"/>
    <cellStyle name="Normal 50 6 2 3" xfId="18146"/>
    <cellStyle name="Normal 50 6 2 4" xfId="18147"/>
    <cellStyle name="Normal 50 6 3" xfId="18148"/>
    <cellStyle name="Normal 50 6 3 2" xfId="18149"/>
    <cellStyle name="Normal 50 6 3 2 2" xfId="18150"/>
    <cellStyle name="Normal 50 6 3 3" xfId="18151"/>
    <cellStyle name="Normal 50 6 3 3 2" xfId="18152"/>
    <cellStyle name="Normal 50 6 3 4" xfId="18153"/>
    <cellStyle name="Normal 50 6 4" xfId="18154"/>
    <cellStyle name="Normal 50 6 4 2" xfId="18155"/>
    <cellStyle name="Normal 50 6 5" xfId="18156"/>
    <cellStyle name="Normal 50 6 6" xfId="18157"/>
    <cellStyle name="Normal 50 6 6 2" xfId="18158"/>
    <cellStyle name="Normal 50 6 7" xfId="18159"/>
    <cellStyle name="Normal 50 7" xfId="1130"/>
    <cellStyle name="Normal 50 7 2" xfId="2054"/>
    <cellStyle name="Normal 50 7 2 2" xfId="18160"/>
    <cellStyle name="Normal 50 7 2 2 2" xfId="18161"/>
    <cellStyle name="Normal 50 7 2 3" xfId="18162"/>
    <cellStyle name="Normal 50 7 2 4" xfId="18163"/>
    <cellStyle name="Normal 50 7 3" xfId="18164"/>
    <cellStyle name="Normal 50 7 3 2" xfId="18165"/>
    <cellStyle name="Normal 50 7 3 2 2" xfId="18166"/>
    <cellStyle name="Normal 50 7 3 3" xfId="18167"/>
    <cellStyle name="Normal 50 7 3 3 2" xfId="18168"/>
    <cellStyle name="Normal 50 7 3 4" xfId="18169"/>
    <cellStyle name="Normal 50 7 4" xfId="18170"/>
    <cellStyle name="Normal 50 7 4 2" xfId="18171"/>
    <cellStyle name="Normal 50 7 5" xfId="18172"/>
    <cellStyle name="Normal 50 7 6" xfId="18173"/>
    <cellStyle name="Normal 50 7 6 2" xfId="18174"/>
    <cellStyle name="Normal 50 7 7" xfId="18175"/>
    <cellStyle name="Normal 50 8" xfId="1131"/>
    <cellStyle name="Normal 50 8 2" xfId="2055"/>
    <cellStyle name="Normal 50 8 2 2" xfId="18176"/>
    <cellStyle name="Normal 50 8 2 2 2" xfId="18177"/>
    <cellStyle name="Normal 50 8 2 3" xfId="18178"/>
    <cellStyle name="Normal 50 8 2 4" xfId="18179"/>
    <cellStyle name="Normal 50 8 3" xfId="18180"/>
    <cellStyle name="Normal 50 8 3 2" xfId="18181"/>
    <cellStyle name="Normal 50 8 3 2 2" xfId="18182"/>
    <cellStyle name="Normal 50 8 3 3" xfId="18183"/>
    <cellStyle name="Normal 50 8 3 3 2" xfId="18184"/>
    <cellStyle name="Normal 50 8 3 4" xfId="18185"/>
    <cellStyle name="Normal 50 8 4" xfId="18186"/>
    <cellStyle name="Normal 50 8 4 2" xfId="18187"/>
    <cellStyle name="Normal 50 8 5" xfId="18188"/>
    <cellStyle name="Normal 50 8 6" xfId="18189"/>
    <cellStyle name="Normal 50 8 6 2" xfId="18190"/>
    <cellStyle name="Normal 50 8 7" xfId="18191"/>
    <cellStyle name="Normal 50 9" xfId="1132"/>
    <cellStyle name="Normal 50 9 2" xfId="2056"/>
    <cellStyle name="Normal 50 9 2 2" xfId="18192"/>
    <cellStyle name="Normal 50 9 2 2 2" xfId="18193"/>
    <cellStyle name="Normal 50 9 2 3" xfId="18194"/>
    <cellStyle name="Normal 50 9 2 4" xfId="18195"/>
    <cellStyle name="Normal 50 9 3" xfId="18196"/>
    <cellStyle name="Normal 50 9 3 2" xfId="18197"/>
    <cellStyle name="Normal 50 9 3 2 2" xfId="18198"/>
    <cellStyle name="Normal 50 9 3 3" xfId="18199"/>
    <cellStyle name="Normal 50 9 3 3 2" xfId="18200"/>
    <cellStyle name="Normal 50 9 3 4" xfId="18201"/>
    <cellStyle name="Normal 50 9 4" xfId="18202"/>
    <cellStyle name="Normal 50 9 4 2" xfId="18203"/>
    <cellStyle name="Normal 50 9 5" xfId="18204"/>
    <cellStyle name="Normal 50 9 6" xfId="18205"/>
    <cellStyle name="Normal 50 9 6 2" xfId="18206"/>
    <cellStyle name="Normal 50 9 7" xfId="18207"/>
    <cellStyle name="Normal 51" xfId="1133"/>
    <cellStyle name="Normal 51 10" xfId="1134"/>
    <cellStyle name="Normal 51 10 2" xfId="2475"/>
    <cellStyle name="Normal 51 10 2 2" xfId="18208"/>
    <cellStyle name="Normal 51 10 2 2 2" xfId="18209"/>
    <cellStyle name="Normal 51 10 2 3" xfId="18210"/>
    <cellStyle name="Normal 51 10 2 4" xfId="18211"/>
    <cellStyle name="Normal 51 10 3" xfId="18212"/>
    <cellStyle name="Normal 51 10 3 2" xfId="18213"/>
    <cellStyle name="Normal 51 10 3 2 2" xfId="18214"/>
    <cellStyle name="Normal 51 10 3 3" xfId="18215"/>
    <cellStyle name="Normal 51 10 3 3 2" xfId="18216"/>
    <cellStyle name="Normal 51 10 3 4" xfId="18217"/>
    <cellStyle name="Normal 51 10 4" xfId="18218"/>
    <cellStyle name="Normal 51 10 4 2" xfId="18219"/>
    <cellStyle name="Normal 51 10 5" xfId="18220"/>
    <cellStyle name="Normal 51 10 6" xfId="18221"/>
    <cellStyle name="Normal 51 10 6 2" xfId="18222"/>
    <cellStyle name="Normal 51 10 7" xfId="18223"/>
    <cellStyle name="Normal 51 11" xfId="1135"/>
    <cellStyle name="Normal 51 11 2" xfId="2476"/>
    <cellStyle name="Normal 51 11 2 2" xfId="18224"/>
    <cellStyle name="Normal 51 11 2 2 2" xfId="18225"/>
    <cellStyle name="Normal 51 11 2 3" xfId="18226"/>
    <cellStyle name="Normal 51 11 2 4" xfId="18227"/>
    <cellStyle name="Normal 51 11 3" xfId="18228"/>
    <cellStyle name="Normal 51 11 3 2" xfId="18229"/>
    <cellStyle name="Normal 51 11 3 2 2" xfId="18230"/>
    <cellStyle name="Normal 51 11 3 3" xfId="18231"/>
    <cellStyle name="Normal 51 11 3 3 2" xfId="18232"/>
    <cellStyle name="Normal 51 11 3 4" xfId="18233"/>
    <cellStyle name="Normal 51 11 4" xfId="18234"/>
    <cellStyle name="Normal 51 11 4 2" xfId="18235"/>
    <cellStyle name="Normal 51 11 5" xfId="18236"/>
    <cellStyle name="Normal 51 11 6" xfId="18237"/>
    <cellStyle name="Normal 51 11 6 2" xfId="18238"/>
    <cellStyle name="Normal 51 11 7" xfId="18239"/>
    <cellStyle name="Normal 51 12" xfId="1136"/>
    <cellStyle name="Normal 51 12 2" xfId="2477"/>
    <cellStyle name="Normal 51 12 2 2" xfId="18240"/>
    <cellStyle name="Normal 51 12 2 2 2" xfId="18241"/>
    <cellStyle name="Normal 51 12 2 3" xfId="18242"/>
    <cellStyle name="Normal 51 12 2 4" xfId="18243"/>
    <cellStyle name="Normal 51 12 3" xfId="18244"/>
    <cellStyle name="Normal 51 12 3 2" xfId="18245"/>
    <cellStyle name="Normal 51 12 3 2 2" xfId="18246"/>
    <cellStyle name="Normal 51 12 3 3" xfId="18247"/>
    <cellStyle name="Normal 51 12 3 3 2" xfId="18248"/>
    <cellStyle name="Normal 51 12 3 4" xfId="18249"/>
    <cellStyle name="Normal 51 12 4" xfId="18250"/>
    <cellStyle name="Normal 51 12 4 2" xfId="18251"/>
    <cellStyle name="Normal 51 12 5" xfId="18252"/>
    <cellStyle name="Normal 51 12 6" xfId="18253"/>
    <cellStyle name="Normal 51 12 6 2" xfId="18254"/>
    <cellStyle name="Normal 51 12 7" xfId="18255"/>
    <cellStyle name="Normal 51 13" xfId="1137"/>
    <cellStyle name="Normal 51 13 2" xfId="2478"/>
    <cellStyle name="Normal 51 13 2 2" xfId="18256"/>
    <cellStyle name="Normal 51 13 2 2 2" xfId="18257"/>
    <cellStyle name="Normal 51 13 2 3" xfId="18258"/>
    <cellStyle name="Normal 51 13 2 4" xfId="18259"/>
    <cellStyle name="Normal 51 13 3" xfId="18260"/>
    <cellStyle name="Normal 51 13 3 2" xfId="18261"/>
    <cellStyle name="Normal 51 13 3 2 2" xfId="18262"/>
    <cellStyle name="Normal 51 13 3 3" xfId="18263"/>
    <cellStyle name="Normal 51 13 3 3 2" xfId="18264"/>
    <cellStyle name="Normal 51 13 3 4" xfId="18265"/>
    <cellStyle name="Normal 51 13 4" xfId="18266"/>
    <cellStyle name="Normal 51 13 4 2" xfId="18267"/>
    <cellStyle name="Normal 51 13 5" xfId="18268"/>
    <cellStyle name="Normal 51 13 6" xfId="18269"/>
    <cellStyle name="Normal 51 13 6 2" xfId="18270"/>
    <cellStyle name="Normal 51 13 7" xfId="18271"/>
    <cellStyle name="Normal 51 14" xfId="1138"/>
    <cellStyle name="Normal 51 14 2" xfId="2479"/>
    <cellStyle name="Normal 51 14 2 2" xfId="18272"/>
    <cellStyle name="Normal 51 14 2 2 2" xfId="18273"/>
    <cellStyle name="Normal 51 14 2 3" xfId="18274"/>
    <cellStyle name="Normal 51 14 2 4" xfId="18275"/>
    <cellStyle name="Normal 51 14 3" xfId="18276"/>
    <cellStyle name="Normal 51 14 3 2" xfId="18277"/>
    <cellStyle name="Normal 51 14 3 2 2" xfId="18278"/>
    <cellStyle name="Normal 51 14 3 3" xfId="18279"/>
    <cellStyle name="Normal 51 14 3 3 2" xfId="18280"/>
    <cellStyle name="Normal 51 14 3 4" xfId="18281"/>
    <cellStyle name="Normal 51 14 4" xfId="18282"/>
    <cellStyle name="Normal 51 14 4 2" xfId="18283"/>
    <cellStyle name="Normal 51 14 5" xfId="18284"/>
    <cellStyle name="Normal 51 14 6" xfId="18285"/>
    <cellStyle name="Normal 51 14 6 2" xfId="18286"/>
    <cellStyle name="Normal 51 14 7" xfId="18287"/>
    <cellStyle name="Normal 51 15" xfId="1139"/>
    <cellStyle name="Normal 51 15 2" xfId="2480"/>
    <cellStyle name="Normal 51 15 2 2" xfId="18288"/>
    <cellStyle name="Normal 51 15 2 2 2" xfId="18289"/>
    <cellStyle name="Normal 51 15 2 3" xfId="18290"/>
    <cellStyle name="Normal 51 15 2 4" xfId="18291"/>
    <cellStyle name="Normal 51 15 3" xfId="18292"/>
    <cellStyle name="Normal 51 15 3 2" xfId="18293"/>
    <cellStyle name="Normal 51 15 3 2 2" xfId="18294"/>
    <cellStyle name="Normal 51 15 3 3" xfId="18295"/>
    <cellStyle name="Normal 51 15 3 3 2" xfId="18296"/>
    <cellStyle name="Normal 51 15 3 4" xfId="18297"/>
    <cellStyle name="Normal 51 15 4" xfId="18298"/>
    <cellStyle name="Normal 51 15 4 2" xfId="18299"/>
    <cellStyle name="Normal 51 15 5" xfId="18300"/>
    <cellStyle name="Normal 51 15 6" xfId="18301"/>
    <cellStyle name="Normal 51 15 6 2" xfId="18302"/>
    <cellStyle name="Normal 51 15 7" xfId="18303"/>
    <cellStyle name="Normal 51 16" xfId="1140"/>
    <cellStyle name="Normal 51 16 2" xfId="2481"/>
    <cellStyle name="Normal 51 16 2 2" xfId="18304"/>
    <cellStyle name="Normal 51 16 2 2 2" xfId="18305"/>
    <cellStyle name="Normal 51 16 2 3" xfId="18306"/>
    <cellStyle name="Normal 51 16 2 4" xfId="18307"/>
    <cellStyle name="Normal 51 16 3" xfId="18308"/>
    <cellStyle name="Normal 51 16 3 2" xfId="18309"/>
    <cellStyle name="Normal 51 16 3 2 2" xfId="18310"/>
    <cellStyle name="Normal 51 16 3 3" xfId="18311"/>
    <cellStyle name="Normal 51 16 3 3 2" xfId="18312"/>
    <cellStyle name="Normal 51 16 3 4" xfId="18313"/>
    <cellStyle name="Normal 51 16 4" xfId="18314"/>
    <cellStyle name="Normal 51 16 4 2" xfId="18315"/>
    <cellStyle name="Normal 51 16 5" xfId="18316"/>
    <cellStyle name="Normal 51 16 6" xfId="18317"/>
    <cellStyle name="Normal 51 16 6 2" xfId="18318"/>
    <cellStyle name="Normal 51 16 7" xfId="18319"/>
    <cellStyle name="Normal 51 17" xfId="1141"/>
    <cellStyle name="Normal 51 17 2" xfId="2482"/>
    <cellStyle name="Normal 51 17 2 2" xfId="18320"/>
    <cellStyle name="Normal 51 17 2 2 2" xfId="18321"/>
    <cellStyle name="Normal 51 17 2 3" xfId="18322"/>
    <cellStyle name="Normal 51 17 2 4" xfId="18323"/>
    <cellStyle name="Normal 51 17 3" xfId="18324"/>
    <cellStyle name="Normal 51 17 3 2" xfId="18325"/>
    <cellStyle name="Normal 51 17 3 2 2" xfId="18326"/>
    <cellStyle name="Normal 51 17 3 3" xfId="18327"/>
    <cellStyle name="Normal 51 17 3 3 2" xfId="18328"/>
    <cellStyle name="Normal 51 17 3 4" xfId="18329"/>
    <cellStyle name="Normal 51 17 4" xfId="18330"/>
    <cellStyle name="Normal 51 17 4 2" xfId="18331"/>
    <cellStyle name="Normal 51 17 5" xfId="18332"/>
    <cellStyle name="Normal 51 17 6" xfId="18333"/>
    <cellStyle name="Normal 51 17 6 2" xfId="18334"/>
    <cellStyle name="Normal 51 17 7" xfId="18335"/>
    <cellStyle name="Normal 51 18" xfId="1142"/>
    <cellStyle name="Normal 51 18 2" xfId="2483"/>
    <cellStyle name="Normal 51 18 2 2" xfId="18336"/>
    <cellStyle name="Normal 51 18 2 2 2" xfId="18337"/>
    <cellStyle name="Normal 51 18 2 3" xfId="18338"/>
    <cellStyle name="Normal 51 18 2 4" xfId="18339"/>
    <cellStyle name="Normal 51 18 3" xfId="18340"/>
    <cellStyle name="Normal 51 18 3 2" xfId="18341"/>
    <cellStyle name="Normal 51 18 3 2 2" xfId="18342"/>
    <cellStyle name="Normal 51 18 3 3" xfId="18343"/>
    <cellStyle name="Normal 51 18 3 3 2" xfId="18344"/>
    <cellStyle name="Normal 51 18 3 4" xfId="18345"/>
    <cellStyle name="Normal 51 18 4" xfId="18346"/>
    <cellStyle name="Normal 51 18 4 2" xfId="18347"/>
    <cellStyle name="Normal 51 18 5" xfId="18348"/>
    <cellStyle name="Normal 51 18 6" xfId="18349"/>
    <cellStyle name="Normal 51 18 6 2" xfId="18350"/>
    <cellStyle name="Normal 51 18 7" xfId="18351"/>
    <cellStyle name="Normal 51 19" xfId="1143"/>
    <cellStyle name="Normal 51 19 2" xfId="2484"/>
    <cellStyle name="Normal 51 19 2 2" xfId="18352"/>
    <cellStyle name="Normal 51 19 2 2 2" xfId="18353"/>
    <cellStyle name="Normal 51 19 2 3" xfId="18354"/>
    <cellStyle name="Normal 51 19 2 4" xfId="18355"/>
    <cellStyle name="Normal 51 19 3" xfId="18356"/>
    <cellStyle name="Normal 51 19 3 2" xfId="18357"/>
    <cellStyle name="Normal 51 19 3 2 2" xfId="18358"/>
    <cellStyle name="Normal 51 19 3 3" xfId="18359"/>
    <cellStyle name="Normal 51 19 3 3 2" xfId="18360"/>
    <cellStyle name="Normal 51 19 3 4" xfId="18361"/>
    <cellStyle name="Normal 51 19 4" xfId="18362"/>
    <cellStyle name="Normal 51 19 4 2" xfId="18363"/>
    <cellStyle name="Normal 51 19 5" xfId="18364"/>
    <cellStyle name="Normal 51 19 6" xfId="18365"/>
    <cellStyle name="Normal 51 19 6 2" xfId="18366"/>
    <cellStyle name="Normal 51 19 7" xfId="18367"/>
    <cellStyle name="Normal 51 2" xfId="1144"/>
    <cellStyle name="Normal 51 2 2" xfId="2058"/>
    <cellStyle name="Normal 51 2 2 2" xfId="18368"/>
    <cellStyle name="Normal 51 2 2 2 2" xfId="18369"/>
    <cellStyle name="Normal 51 2 2 3" xfId="18370"/>
    <cellStyle name="Normal 51 2 2 4" xfId="18371"/>
    <cellStyle name="Normal 51 2 3" xfId="18372"/>
    <cellStyle name="Normal 51 2 3 2" xfId="18373"/>
    <cellStyle name="Normal 51 2 3 2 2" xfId="18374"/>
    <cellStyle name="Normal 51 2 3 3" xfId="18375"/>
    <cellStyle name="Normal 51 2 3 3 2" xfId="18376"/>
    <cellStyle name="Normal 51 2 3 4" xfId="18377"/>
    <cellStyle name="Normal 51 2 4" xfId="18378"/>
    <cellStyle name="Normal 51 2 4 2" xfId="18379"/>
    <cellStyle name="Normal 51 2 5" xfId="18380"/>
    <cellStyle name="Normal 51 2 6" xfId="18381"/>
    <cellStyle name="Normal 51 2 6 2" xfId="18382"/>
    <cellStyle name="Normal 51 2 7" xfId="18383"/>
    <cellStyle name="Normal 51 20" xfId="2057"/>
    <cellStyle name="Normal 51 20 2" xfId="18384"/>
    <cellStyle name="Normal 51 20 2 2" xfId="18385"/>
    <cellStyle name="Normal 51 20 3" xfId="18386"/>
    <cellStyle name="Normal 51 20 4" xfId="18387"/>
    <cellStyle name="Normal 51 21" xfId="18388"/>
    <cellStyle name="Normal 51 21 2" xfId="18389"/>
    <cellStyle name="Normal 51 21 2 2" xfId="18390"/>
    <cellStyle name="Normal 51 21 3" xfId="18391"/>
    <cellStyle name="Normal 51 21 3 2" xfId="18392"/>
    <cellStyle name="Normal 51 21 4" xfId="18393"/>
    <cellStyle name="Normal 51 22" xfId="18394"/>
    <cellStyle name="Normal 51 22 2" xfId="18395"/>
    <cellStyle name="Normal 51 23" xfId="18396"/>
    <cellStyle name="Normal 51 24" xfId="18397"/>
    <cellStyle name="Normal 51 24 2" xfId="18398"/>
    <cellStyle name="Normal 51 25" xfId="18399"/>
    <cellStyle name="Normal 51 3" xfId="1145"/>
    <cellStyle name="Normal 51 3 2" xfId="2059"/>
    <cellStyle name="Normal 51 3 2 2" xfId="18400"/>
    <cellStyle name="Normal 51 3 2 2 2" xfId="18401"/>
    <cellStyle name="Normal 51 3 2 3" xfId="18402"/>
    <cellStyle name="Normal 51 3 2 4" xfId="18403"/>
    <cellStyle name="Normal 51 3 3" xfId="18404"/>
    <cellStyle name="Normal 51 3 3 2" xfId="18405"/>
    <cellStyle name="Normal 51 3 3 2 2" xfId="18406"/>
    <cellStyle name="Normal 51 3 3 3" xfId="18407"/>
    <cellStyle name="Normal 51 3 3 3 2" xfId="18408"/>
    <cellStyle name="Normal 51 3 3 4" xfId="18409"/>
    <cellStyle name="Normal 51 3 4" xfId="18410"/>
    <cellStyle name="Normal 51 3 4 2" xfId="18411"/>
    <cellStyle name="Normal 51 3 5" xfId="18412"/>
    <cellStyle name="Normal 51 3 6" xfId="18413"/>
    <cellStyle name="Normal 51 3 6 2" xfId="18414"/>
    <cellStyle name="Normal 51 3 7" xfId="18415"/>
    <cellStyle name="Normal 51 4" xfId="1146"/>
    <cellStyle name="Normal 51 4 2" xfId="2060"/>
    <cellStyle name="Normal 51 4 2 2" xfId="18416"/>
    <cellStyle name="Normal 51 4 2 2 2" xfId="18417"/>
    <cellStyle name="Normal 51 4 2 3" xfId="18418"/>
    <cellStyle name="Normal 51 4 2 4" xfId="18419"/>
    <cellStyle name="Normal 51 4 3" xfId="18420"/>
    <cellStyle name="Normal 51 4 3 2" xfId="18421"/>
    <cellStyle name="Normal 51 4 3 2 2" xfId="18422"/>
    <cellStyle name="Normal 51 4 3 3" xfId="18423"/>
    <cellStyle name="Normal 51 4 3 3 2" xfId="18424"/>
    <cellStyle name="Normal 51 4 3 4" xfId="18425"/>
    <cellStyle name="Normal 51 4 4" xfId="18426"/>
    <cellStyle name="Normal 51 4 4 2" xfId="18427"/>
    <cellStyle name="Normal 51 4 5" xfId="18428"/>
    <cellStyle name="Normal 51 4 6" xfId="18429"/>
    <cellStyle name="Normal 51 4 6 2" xfId="18430"/>
    <cellStyle name="Normal 51 4 7" xfId="18431"/>
    <cellStyle name="Normal 51 5" xfId="1147"/>
    <cellStyle name="Normal 51 5 2" xfId="2061"/>
    <cellStyle name="Normal 51 5 2 2" xfId="18432"/>
    <cellStyle name="Normal 51 5 2 2 2" xfId="18433"/>
    <cellStyle name="Normal 51 5 2 3" xfId="18434"/>
    <cellStyle name="Normal 51 5 2 4" xfId="18435"/>
    <cellStyle name="Normal 51 5 3" xfId="18436"/>
    <cellStyle name="Normal 51 5 3 2" xfId="18437"/>
    <cellStyle name="Normal 51 5 3 2 2" xfId="18438"/>
    <cellStyle name="Normal 51 5 3 3" xfId="18439"/>
    <cellStyle name="Normal 51 5 3 3 2" xfId="18440"/>
    <cellStyle name="Normal 51 5 3 4" xfId="18441"/>
    <cellStyle name="Normal 51 5 4" xfId="18442"/>
    <cellStyle name="Normal 51 5 4 2" xfId="18443"/>
    <cellStyle name="Normal 51 5 5" xfId="18444"/>
    <cellStyle name="Normal 51 5 6" xfId="18445"/>
    <cellStyle name="Normal 51 5 6 2" xfId="18446"/>
    <cellStyle name="Normal 51 5 7" xfId="18447"/>
    <cellStyle name="Normal 51 6" xfId="1148"/>
    <cellStyle name="Normal 51 6 2" xfId="2062"/>
    <cellStyle name="Normal 51 6 2 2" xfId="18448"/>
    <cellStyle name="Normal 51 6 2 2 2" xfId="18449"/>
    <cellStyle name="Normal 51 6 2 3" xfId="18450"/>
    <cellStyle name="Normal 51 6 2 4" xfId="18451"/>
    <cellStyle name="Normal 51 6 3" xfId="18452"/>
    <cellStyle name="Normal 51 6 3 2" xfId="18453"/>
    <cellStyle name="Normal 51 6 3 2 2" xfId="18454"/>
    <cellStyle name="Normal 51 6 3 3" xfId="18455"/>
    <cellStyle name="Normal 51 6 3 3 2" xfId="18456"/>
    <cellStyle name="Normal 51 6 3 4" xfId="18457"/>
    <cellStyle name="Normal 51 6 4" xfId="18458"/>
    <cellStyle name="Normal 51 6 4 2" xfId="18459"/>
    <cellStyle name="Normal 51 6 5" xfId="18460"/>
    <cellStyle name="Normal 51 6 6" xfId="18461"/>
    <cellStyle name="Normal 51 6 6 2" xfId="18462"/>
    <cellStyle name="Normal 51 6 7" xfId="18463"/>
    <cellStyle name="Normal 51 7" xfId="1149"/>
    <cellStyle name="Normal 51 7 2" xfId="2063"/>
    <cellStyle name="Normal 51 7 2 2" xfId="18464"/>
    <cellStyle name="Normal 51 7 2 2 2" xfId="18465"/>
    <cellStyle name="Normal 51 7 2 3" xfId="18466"/>
    <cellStyle name="Normal 51 7 2 4" xfId="18467"/>
    <cellStyle name="Normal 51 7 3" xfId="18468"/>
    <cellStyle name="Normal 51 7 3 2" xfId="18469"/>
    <cellStyle name="Normal 51 7 3 2 2" xfId="18470"/>
    <cellStyle name="Normal 51 7 3 3" xfId="18471"/>
    <cellStyle name="Normal 51 7 3 3 2" xfId="18472"/>
    <cellStyle name="Normal 51 7 3 4" xfId="18473"/>
    <cellStyle name="Normal 51 7 4" xfId="18474"/>
    <cellStyle name="Normal 51 7 4 2" xfId="18475"/>
    <cellStyle name="Normal 51 7 5" xfId="18476"/>
    <cellStyle name="Normal 51 7 6" xfId="18477"/>
    <cellStyle name="Normal 51 7 6 2" xfId="18478"/>
    <cellStyle name="Normal 51 7 7" xfId="18479"/>
    <cellStyle name="Normal 51 8" xfId="1150"/>
    <cellStyle name="Normal 51 8 2" xfId="2064"/>
    <cellStyle name="Normal 51 8 2 2" xfId="18480"/>
    <cellStyle name="Normal 51 8 2 2 2" xfId="18481"/>
    <cellStyle name="Normal 51 8 2 3" xfId="18482"/>
    <cellStyle name="Normal 51 8 2 4" xfId="18483"/>
    <cellStyle name="Normal 51 8 3" xfId="18484"/>
    <cellStyle name="Normal 51 8 3 2" xfId="18485"/>
    <cellStyle name="Normal 51 8 3 2 2" xfId="18486"/>
    <cellStyle name="Normal 51 8 3 3" xfId="18487"/>
    <cellStyle name="Normal 51 8 3 3 2" xfId="18488"/>
    <cellStyle name="Normal 51 8 3 4" xfId="18489"/>
    <cellStyle name="Normal 51 8 4" xfId="18490"/>
    <cellStyle name="Normal 51 8 4 2" xfId="18491"/>
    <cellStyle name="Normal 51 8 5" xfId="18492"/>
    <cellStyle name="Normal 51 8 6" xfId="18493"/>
    <cellStyle name="Normal 51 8 6 2" xfId="18494"/>
    <cellStyle name="Normal 51 8 7" xfId="18495"/>
    <cellStyle name="Normal 51 9" xfId="1151"/>
    <cellStyle name="Normal 51 9 2" xfId="2065"/>
    <cellStyle name="Normal 51 9 2 2" xfId="18496"/>
    <cellStyle name="Normal 51 9 2 2 2" xfId="18497"/>
    <cellStyle name="Normal 51 9 2 3" xfId="18498"/>
    <cellStyle name="Normal 51 9 2 4" xfId="18499"/>
    <cellStyle name="Normal 51 9 3" xfId="18500"/>
    <cellStyle name="Normal 51 9 3 2" xfId="18501"/>
    <cellStyle name="Normal 51 9 3 2 2" xfId="18502"/>
    <cellStyle name="Normal 51 9 3 3" xfId="18503"/>
    <cellStyle name="Normal 51 9 3 3 2" xfId="18504"/>
    <cellStyle name="Normal 51 9 3 4" xfId="18505"/>
    <cellStyle name="Normal 51 9 4" xfId="18506"/>
    <cellStyle name="Normal 51 9 4 2" xfId="18507"/>
    <cellStyle name="Normal 51 9 5" xfId="18508"/>
    <cellStyle name="Normal 51 9 6" xfId="18509"/>
    <cellStyle name="Normal 51 9 6 2" xfId="18510"/>
    <cellStyle name="Normal 51 9 7" xfId="18511"/>
    <cellStyle name="Normal 52" xfId="1152"/>
    <cellStyle name="Normal 52 10" xfId="1153"/>
    <cellStyle name="Normal 52 10 2" xfId="2485"/>
    <cellStyle name="Normal 52 10 2 2" xfId="18512"/>
    <cellStyle name="Normal 52 10 2 2 2" xfId="18513"/>
    <cellStyle name="Normal 52 10 2 3" xfId="18514"/>
    <cellStyle name="Normal 52 10 2 4" xfId="18515"/>
    <cellStyle name="Normal 52 10 3" xfId="18516"/>
    <cellStyle name="Normal 52 10 3 2" xfId="18517"/>
    <cellStyle name="Normal 52 10 3 2 2" xfId="18518"/>
    <cellStyle name="Normal 52 10 3 3" xfId="18519"/>
    <cellStyle name="Normal 52 10 3 3 2" xfId="18520"/>
    <cellStyle name="Normal 52 10 3 4" xfId="18521"/>
    <cellStyle name="Normal 52 10 4" xfId="18522"/>
    <cellStyle name="Normal 52 10 4 2" xfId="18523"/>
    <cellStyle name="Normal 52 10 5" xfId="18524"/>
    <cellStyle name="Normal 52 10 6" xfId="18525"/>
    <cellStyle name="Normal 52 10 6 2" xfId="18526"/>
    <cellStyle name="Normal 52 10 7" xfId="18527"/>
    <cellStyle name="Normal 52 11" xfId="1154"/>
    <cellStyle name="Normal 52 11 2" xfId="2486"/>
    <cellStyle name="Normal 52 11 2 2" xfId="18528"/>
    <cellStyle name="Normal 52 11 2 2 2" xfId="18529"/>
    <cellStyle name="Normal 52 11 2 3" xfId="18530"/>
    <cellStyle name="Normal 52 11 2 4" xfId="18531"/>
    <cellStyle name="Normal 52 11 3" xfId="18532"/>
    <cellStyle name="Normal 52 11 3 2" xfId="18533"/>
    <cellStyle name="Normal 52 11 3 2 2" xfId="18534"/>
    <cellStyle name="Normal 52 11 3 3" xfId="18535"/>
    <cellStyle name="Normal 52 11 3 3 2" xfId="18536"/>
    <cellStyle name="Normal 52 11 3 4" xfId="18537"/>
    <cellStyle name="Normal 52 11 4" xfId="18538"/>
    <cellStyle name="Normal 52 11 4 2" xfId="18539"/>
    <cellStyle name="Normal 52 11 5" xfId="18540"/>
    <cellStyle name="Normal 52 11 6" xfId="18541"/>
    <cellStyle name="Normal 52 11 6 2" xfId="18542"/>
    <cellStyle name="Normal 52 11 7" xfId="18543"/>
    <cellStyle name="Normal 52 12" xfId="1155"/>
    <cellStyle name="Normal 52 12 2" xfId="2487"/>
    <cellStyle name="Normal 52 12 2 2" xfId="18544"/>
    <cellStyle name="Normal 52 12 2 2 2" xfId="18545"/>
    <cellStyle name="Normal 52 12 2 3" xfId="18546"/>
    <cellStyle name="Normal 52 12 2 4" xfId="18547"/>
    <cellStyle name="Normal 52 12 3" xfId="18548"/>
    <cellStyle name="Normal 52 12 3 2" xfId="18549"/>
    <cellStyle name="Normal 52 12 3 2 2" xfId="18550"/>
    <cellStyle name="Normal 52 12 3 3" xfId="18551"/>
    <cellStyle name="Normal 52 12 3 3 2" xfId="18552"/>
    <cellStyle name="Normal 52 12 3 4" xfId="18553"/>
    <cellStyle name="Normal 52 12 4" xfId="18554"/>
    <cellStyle name="Normal 52 12 4 2" xfId="18555"/>
    <cellStyle name="Normal 52 12 5" xfId="18556"/>
    <cellStyle name="Normal 52 12 6" xfId="18557"/>
    <cellStyle name="Normal 52 12 6 2" xfId="18558"/>
    <cellStyle name="Normal 52 12 7" xfId="18559"/>
    <cellStyle name="Normal 52 13" xfId="1156"/>
    <cellStyle name="Normal 52 13 2" xfId="2488"/>
    <cellStyle name="Normal 52 13 2 2" xfId="18560"/>
    <cellStyle name="Normal 52 13 2 2 2" xfId="18561"/>
    <cellStyle name="Normal 52 13 2 3" xfId="18562"/>
    <cellStyle name="Normal 52 13 2 4" xfId="18563"/>
    <cellStyle name="Normal 52 13 3" xfId="18564"/>
    <cellStyle name="Normal 52 13 3 2" xfId="18565"/>
    <cellStyle name="Normal 52 13 3 2 2" xfId="18566"/>
    <cellStyle name="Normal 52 13 3 3" xfId="18567"/>
    <cellStyle name="Normal 52 13 3 3 2" xfId="18568"/>
    <cellStyle name="Normal 52 13 3 4" xfId="18569"/>
    <cellStyle name="Normal 52 13 4" xfId="18570"/>
    <cellStyle name="Normal 52 13 4 2" xfId="18571"/>
    <cellStyle name="Normal 52 13 5" xfId="18572"/>
    <cellStyle name="Normal 52 13 6" xfId="18573"/>
    <cellStyle name="Normal 52 13 6 2" xfId="18574"/>
    <cellStyle name="Normal 52 13 7" xfId="18575"/>
    <cellStyle name="Normal 52 14" xfId="1157"/>
    <cellStyle name="Normal 52 14 2" xfId="2489"/>
    <cellStyle name="Normal 52 14 2 2" xfId="18576"/>
    <cellStyle name="Normal 52 14 2 2 2" xfId="18577"/>
    <cellStyle name="Normal 52 14 2 3" xfId="18578"/>
    <cellStyle name="Normal 52 14 2 4" xfId="18579"/>
    <cellStyle name="Normal 52 14 3" xfId="18580"/>
    <cellStyle name="Normal 52 14 3 2" xfId="18581"/>
    <cellStyle name="Normal 52 14 3 2 2" xfId="18582"/>
    <cellStyle name="Normal 52 14 3 3" xfId="18583"/>
    <cellStyle name="Normal 52 14 3 3 2" xfId="18584"/>
    <cellStyle name="Normal 52 14 3 4" xfId="18585"/>
    <cellStyle name="Normal 52 14 4" xfId="18586"/>
    <cellStyle name="Normal 52 14 4 2" xfId="18587"/>
    <cellStyle name="Normal 52 14 5" xfId="18588"/>
    <cellStyle name="Normal 52 14 6" xfId="18589"/>
    <cellStyle name="Normal 52 14 6 2" xfId="18590"/>
    <cellStyle name="Normal 52 14 7" xfId="18591"/>
    <cellStyle name="Normal 52 15" xfId="1158"/>
    <cellStyle name="Normal 52 15 2" xfId="2490"/>
    <cellStyle name="Normal 52 15 2 2" xfId="18592"/>
    <cellStyle name="Normal 52 15 2 2 2" xfId="18593"/>
    <cellStyle name="Normal 52 15 2 3" xfId="18594"/>
    <cellStyle name="Normal 52 15 2 4" xfId="18595"/>
    <cellStyle name="Normal 52 15 3" xfId="18596"/>
    <cellStyle name="Normal 52 15 3 2" xfId="18597"/>
    <cellStyle name="Normal 52 15 3 2 2" xfId="18598"/>
    <cellStyle name="Normal 52 15 3 3" xfId="18599"/>
    <cellStyle name="Normal 52 15 3 3 2" xfId="18600"/>
    <cellStyle name="Normal 52 15 3 4" xfId="18601"/>
    <cellStyle name="Normal 52 15 4" xfId="18602"/>
    <cellStyle name="Normal 52 15 4 2" xfId="18603"/>
    <cellStyle name="Normal 52 15 5" xfId="18604"/>
    <cellStyle name="Normal 52 15 6" xfId="18605"/>
    <cellStyle name="Normal 52 15 6 2" xfId="18606"/>
    <cellStyle name="Normal 52 15 7" xfId="18607"/>
    <cellStyle name="Normal 52 16" xfId="1159"/>
    <cellStyle name="Normal 52 16 2" xfId="2491"/>
    <cellStyle name="Normal 52 16 2 2" xfId="18608"/>
    <cellStyle name="Normal 52 16 2 2 2" xfId="18609"/>
    <cellStyle name="Normal 52 16 2 3" xfId="18610"/>
    <cellStyle name="Normal 52 16 2 4" xfId="18611"/>
    <cellStyle name="Normal 52 16 3" xfId="18612"/>
    <cellStyle name="Normal 52 16 3 2" xfId="18613"/>
    <cellStyle name="Normal 52 16 3 2 2" xfId="18614"/>
    <cellStyle name="Normal 52 16 3 3" xfId="18615"/>
    <cellStyle name="Normal 52 16 3 3 2" xfId="18616"/>
    <cellStyle name="Normal 52 16 3 4" xfId="18617"/>
    <cellStyle name="Normal 52 16 4" xfId="18618"/>
    <cellStyle name="Normal 52 16 4 2" xfId="18619"/>
    <cellStyle name="Normal 52 16 5" xfId="18620"/>
    <cellStyle name="Normal 52 16 6" xfId="18621"/>
    <cellStyle name="Normal 52 16 6 2" xfId="18622"/>
    <cellStyle name="Normal 52 16 7" xfId="18623"/>
    <cellStyle name="Normal 52 17" xfId="1160"/>
    <cellStyle name="Normal 52 17 2" xfId="2492"/>
    <cellStyle name="Normal 52 17 2 2" xfId="18624"/>
    <cellStyle name="Normal 52 17 2 2 2" xfId="18625"/>
    <cellStyle name="Normal 52 17 2 3" xfId="18626"/>
    <cellStyle name="Normal 52 17 2 4" xfId="18627"/>
    <cellStyle name="Normal 52 17 3" xfId="18628"/>
    <cellStyle name="Normal 52 17 3 2" xfId="18629"/>
    <cellStyle name="Normal 52 17 3 2 2" xfId="18630"/>
    <cellStyle name="Normal 52 17 3 3" xfId="18631"/>
    <cellStyle name="Normal 52 17 3 3 2" xfId="18632"/>
    <cellStyle name="Normal 52 17 3 4" xfId="18633"/>
    <cellStyle name="Normal 52 17 4" xfId="18634"/>
    <cellStyle name="Normal 52 17 4 2" xfId="18635"/>
    <cellStyle name="Normal 52 17 5" xfId="18636"/>
    <cellStyle name="Normal 52 17 6" xfId="18637"/>
    <cellStyle name="Normal 52 17 6 2" xfId="18638"/>
    <cellStyle name="Normal 52 17 7" xfId="18639"/>
    <cellStyle name="Normal 52 18" xfId="1161"/>
    <cellStyle name="Normal 52 18 2" xfId="2493"/>
    <cellStyle name="Normal 52 18 2 2" xfId="18640"/>
    <cellStyle name="Normal 52 18 2 2 2" xfId="18641"/>
    <cellStyle name="Normal 52 18 2 3" xfId="18642"/>
    <cellStyle name="Normal 52 18 2 4" xfId="18643"/>
    <cellStyle name="Normal 52 18 3" xfId="18644"/>
    <cellStyle name="Normal 52 18 3 2" xfId="18645"/>
    <cellStyle name="Normal 52 18 3 2 2" xfId="18646"/>
    <cellStyle name="Normal 52 18 3 3" xfId="18647"/>
    <cellStyle name="Normal 52 18 3 3 2" xfId="18648"/>
    <cellStyle name="Normal 52 18 3 4" xfId="18649"/>
    <cellStyle name="Normal 52 18 4" xfId="18650"/>
    <cellStyle name="Normal 52 18 4 2" xfId="18651"/>
    <cellStyle name="Normal 52 18 5" xfId="18652"/>
    <cellStyle name="Normal 52 18 6" xfId="18653"/>
    <cellStyle name="Normal 52 18 6 2" xfId="18654"/>
    <cellStyle name="Normal 52 18 7" xfId="18655"/>
    <cellStyle name="Normal 52 19" xfId="1162"/>
    <cellStyle name="Normal 52 19 2" xfId="2494"/>
    <cellStyle name="Normal 52 19 2 2" xfId="18656"/>
    <cellStyle name="Normal 52 19 2 2 2" xfId="18657"/>
    <cellStyle name="Normal 52 19 2 3" xfId="18658"/>
    <cellStyle name="Normal 52 19 2 4" xfId="18659"/>
    <cellStyle name="Normal 52 19 3" xfId="18660"/>
    <cellStyle name="Normal 52 19 3 2" xfId="18661"/>
    <cellStyle name="Normal 52 19 3 2 2" xfId="18662"/>
    <cellStyle name="Normal 52 19 3 3" xfId="18663"/>
    <cellStyle name="Normal 52 19 3 3 2" xfId="18664"/>
    <cellStyle name="Normal 52 19 3 4" xfId="18665"/>
    <cellStyle name="Normal 52 19 4" xfId="18666"/>
    <cellStyle name="Normal 52 19 4 2" xfId="18667"/>
    <cellStyle name="Normal 52 19 5" xfId="18668"/>
    <cellStyle name="Normal 52 19 6" xfId="18669"/>
    <cellStyle name="Normal 52 19 6 2" xfId="18670"/>
    <cellStyle name="Normal 52 19 7" xfId="18671"/>
    <cellStyle name="Normal 52 2" xfId="1163"/>
    <cellStyle name="Normal 52 2 2" xfId="2067"/>
    <cellStyle name="Normal 52 2 2 2" xfId="18672"/>
    <cellStyle name="Normal 52 2 2 2 2" xfId="18673"/>
    <cellStyle name="Normal 52 2 2 3" xfId="18674"/>
    <cellStyle name="Normal 52 2 2 4" xfId="18675"/>
    <cellStyle name="Normal 52 2 3" xfId="18676"/>
    <cellStyle name="Normal 52 2 3 2" xfId="18677"/>
    <cellStyle name="Normal 52 2 3 2 2" xfId="18678"/>
    <cellStyle name="Normal 52 2 3 3" xfId="18679"/>
    <cellStyle name="Normal 52 2 3 3 2" xfId="18680"/>
    <cellStyle name="Normal 52 2 3 4" xfId="18681"/>
    <cellStyle name="Normal 52 2 4" xfId="18682"/>
    <cellStyle name="Normal 52 2 4 2" xfId="18683"/>
    <cellStyle name="Normal 52 2 5" xfId="18684"/>
    <cellStyle name="Normal 52 2 6" xfId="18685"/>
    <cellStyle name="Normal 52 2 6 2" xfId="18686"/>
    <cellStyle name="Normal 52 2 7" xfId="18687"/>
    <cellStyle name="Normal 52 20" xfId="1164"/>
    <cellStyle name="Normal 52 20 2" xfId="2495"/>
    <cellStyle name="Normal 52 20 2 2" xfId="18688"/>
    <cellStyle name="Normal 52 20 2 2 2" xfId="18689"/>
    <cellStyle name="Normal 52 20 2 3" xfId="18690"/>
    <cellStyle name="Normal 52 20 2 4" xfId="18691"/>
    <cellStyle name="Normal 52 20 3" xfId="18692"/>
    <cellStyle name="Normal 52 20 3 2" xfId="18693"/>
    <cellStyle name="Normal 52 20 3 2 2" xfId="18694"/>
    <cellStyle name="Normal 52 20 3 3" xfId="18695"/>
    <cellStyle name="Normal 52 20 3 3 2" xfId="18696"/>
    <cellStyle name="Normal 52 20 3 4" xfId="18697"/>
    <cellStyle name="Normal 52 20 4" xfId="18698"/>
    <cellStyle name="Normal 52 20 4 2" xfId="18699"/>
    <cellStyle name="Normal 52 20 5" xfId="18700"/>
    <cellStyle name="Normal 52 20 6" xfId="18701"/>
    <cellStyle name="Normal 52 20 6 2" xfId="18702"/>
    <cellStyle name="Normal 52 20 7" xfId="18703"/>
    <cellStyle name="Normal 52 21" xfId="2066"/>
    <cellStyle name="Normal 52 21 2" xfId="18704"/>
    <cellStyle name="Normal 52 21 2 2" xfId="18705"/>
    <cellStyle name="Normal 52 21 3" xfId="18706"/>
    <cellStyle name="Normal 52 21 4" xfId="18707"/>
    <cellStyle name="Normal 52 22" xfId="18708"/>
    <cellStyle name="Normal 52 22 2" xfId="18709"/>
    <cellStyle name="Normal 52 22 2 2" xfId="18710"/>
    <cellStyle name="Normal 52 22 3" xfId="18711"/>
    <cellStyle name="Normal 52 22 3 2" xfId="18712"/>
    <cellStyle name="Normal 52 22 4" xfId="18713"/>
    <cellStyle name="Normal 52 23" xfId="18714"/>
    <cellStyle name="Normal 52 23 2" xfId="18715"/>
    <cellStyle name="Normal 52 24" xfId="18716"/>
    <cellStyle name="Normal 52 25" xfId="18717"/>
    <cellStyle name="Normal 52 25 2" xfId="18718"/>
    <cellStyle name="Normal 52 26" xfId="18719"/>
    <cellStyle name="Normal 52 3" xfId="1165"/>
    <cellStyle name="Normal 52 3 2" xfId="2068"/>
    <cellStyle name="Normal 52 3 2 2" xfId="18720"/>
    <cellStyle name="Normal 52 3 2 2 2" xfId="18721"/>
    <cellStyle name="Normal 52 3 2 3" xfId="18722"/>
    <cellStyle name="Normal 52 3 2 4" xfId="18723"/>
    <cellStyle name="Normal 52 3 3" xfId="18724"/>
    <cellStyle name="Normal 52 3 3 2" xfId="18725"/>
    <cellStyle name="Normal 52 3 3 2 2" xfId="18726"/>
    <cellStyle name="Normal 52 3 3 3" xfId="18727"/>
    <cellStyle name="Normal 52 3 3 3 2" xfId="18728"/>
    <cellStyle name="Normal 52 3 3 4" xfId="18729"/>
    <cellStyle name="Normal 52 3 4" xfId="18730"/>
    <cellStyle name="Normal 52 3 4 2" xfId="18731"/>
    <cellStyle name="Normal 52 3 5" xfId="18732"/>
    <cellStyle name="Normal 52 3 6" xfId="18733"/>
    <cellStyle name="Normal 52 3 6 2" xfId="18734"/>
    <cellStyle name="Normal 52 3 7" xfId="18735"/>
    <cellStyle name="Normal 52 4" xfId="1166"/>
    <cellStyle name="Normal 52 4 2" xfId="2069"/>
    <cellStyle name="Normal 52 4 2 2" xfId="18736"/>
    <cellStyle name="Normal 52 4 2 2 2" xfId="18737"/>
    <cellStyle name="Normal 52 4 2 3" xfId="18738"/>
    <cellStyle name="Normal 52 4 2 4" xfId="18739"/>
    <cellStyle name="Normal 52 4 3" xfId="18740"/>
    <cellStyle name="Normal 52 4 3 2" xfId="18741"/>
    <cellStyle name="Normal 52 4 3 2 2" xfId="18742"/>
    <cellStyle name="Normal 52 4 3 3" xfId="18743"/>
    <cellStyle name="Normal 52 4 3 3 2" xfId="18744"/>
    <cellStyle name="Normal 52 4 3 4" xfId="18745"/>
    <cellStyle name="Normal 52 4 4" xfId="18746"/>
    <cellStyle name="Normal 52 4 4 2" xfId="18747"/>
    <cellStyle name="Normal 52 4 5" xfId="18748"/>
    <cellStyle name="Normal 52 4 6" xfId="18749"/>
    <cellStyle name="Normal 52 4 6 2" xfId="18750"/>
    <cellStyle name="Normal 52 4 7" xfId="18751"/>
    <cellStyle name="Normal 52 5" xfId="1167"/>
    <cellStyle name="Normal 52 5 2" xfId="2070"/>
    <cellStyle name="Normal 52 5 2 2" xfId="18752"/>
    <cellStyle name="Normal 52 5 2 2 2" xfId="18753"/>
    <cellStyle name="Normal 52 5 2 3" xfId="18754"/>
    <cellStyle name="Normal 52 5 2 4" xfId="18755"/>
    <cellStyle name="Normal 52 5 3" xfId="18756"/>
    <cellStyle name="Normal 52 5 3 2" xfId="18757"/>
    <cellStyle name="Normal 52 5 3 2 2" xfId="18758"/>
    <cellStyle name="Normal 52 5 3 3" xfId="18759"/>
    <cellStyle name="Normal 52 5 3 3 2" xfId="18760"/>
    <cellStyle name="Normal 52 5 3 4" xfId="18761"/>
    <cellStyle name="Normal 52 5 4" xfId="18762"/>
    <cellStyle name="Normal 52 5 4 2" xfId="18763"/>
    <cellStyle name="Normal 52 5 5" xfId="18764"/>
    <cellStyle name="Normal 52 5 6" xfId="18765"/>
    <cellStyle name="Normal 52 5 6 2" xfId="18766"/>
    <cellStyle name="Normal 52 5 7" xfId="18767"/>
    <cellStyle name="Normal 52 6" xfId="1168"/>
    <cellStyle name="Normal 52 6 2" xfId="2071"/>
    <cellStyle name="Normal 52 6 2 2" xfId="18768"/>
    <cellStyle name="Normal 52 6 2 2 2" xfId="18769"/>
    <cellStyle name="Normal 52 6 2 3" xfId="18770"/>
    <cellStyle name="Normal 52 6 2 4" xfId="18771"/>
    <cellStyle name="Normal 52 6 3" xfId="18772"/>
    <cellStyle name="Normal 52 6 3 2" xfId="18773"/>
    <cellStyle name="Normal 52 6 3 2 2" xfId="18774"/>
    <cellStyle name="Normal 52 6 3 3" xfId="18775"/>
    <cellStyle name="Normal 52 6 3 3 2" xfId="18776"/>
    <cellStyle name="Normal 52 6 3 4" xfId="18777"/>
    <cellStyle name="Normal 52 6 4" xfId="18778"/>
    <cellStyle name="Normal 52 6 4 2" xfId="18779"/>
    <cellStyle name="Normal 52 6 5" xfId="18780"/>
    <cellStyle name="Normal 52 6 6" xfId="18781"/>
    <cellStyle name="Normal 52 6 6 2" xfId="18782"/>
    <cellStyle name="Normal 52 6 7" xfId="18783"/>
    <cellStyle name="Normal 52 7" xfId="1169"/>
    <cellStyle name="Normal 52 7 2" xfId="2072"/>
    <cellStyle name="Normal 52 7 2 2" xfId="18784"/>
    <cellStyle name="Normal 52 7 2 2 2" xfId="18785"/>
    <cellStyle name="Normal 52 7 2 3" xfId="18786"/>
    <cellStyle name="Normal 52 7 2 4" xfId="18787"/>
    <cellStyle name="Normal 52 7 3" xfId="18788"/>
    <cellStyle name="Normal 52 7 3 2" xfId="18789"/>
    <cellStyle name="Normal 52 7 3 2 2" xfId="18790"/>
    <cellStyle name="Normal 52 7 3 3" xfId="18791"/>
    <cellStyle name="Normal 52 7 3 3 2" xfId="18792"/>
    <cellStyle name="Normal 52 7 3 4" xfId="18793"/>
    <cellStyle name="Normal 52 7 4" xfId="18794"/>
    <cellStyle name="Normal 52 7 4 2" xfId="18795"/>
    <cellStyle name="Normal 52 7 5" xfId="18796"/>
    <cellStyle name="Normal 52 7 6" xfId="18797"/>
    <cellStyle name="Normal 52 7 6 2" xfId="18798"/>
    <cellStyle name="Normal 52 7 7" xfId="18799"/>
    <cellStyle name="Normal 52 8" xfId="1170"/>
    <cellStyle name="Normal 52 8 2" xfId="2073"/>
    <cellStyle name="Normal 52 8 2 2" xfId="18800"/>
    <cellStyle name="Normal 52 8 2 2 2" xfId="18801"/>
    <cellStyle name="Normal 52 8 2 3" xfId="18802"/>
    <cellStyle name="Normal 52 8 2 4" xfId="18803"/>
    <cellStyle name="Normal 52 8 3" xfId="18804"/>
    <cellStyle name="Normal 52 8 3 2" xfId="18805"/>
    <cellStyle name="Normal 52 8 3 2 2" xfId="18806"/>
    <cellStyle name="Normal 52 8 3 3" xfId="18807"/>
    <cellStyle name="Normal 52 8 3 3 2" xfId="18808"/>
    <cellStyle name="Normal 52 8 3 4" xfId="18809"/>
    <cellStyle name="Normal 52 8 4" xfId="18810"/>
    <cellStyle name="Normal 52 8 4 2" xfId="18811"/>
    <cellStyle name="Normal 52 8 5" xfId="18812"/>
    <cellStyle name="Normal 52 8 6" xfId="18813"/>
    <cellStyle name="Normal 52 8 6 2" xfId="18814"/>
    <cellStyle name="Normal 52 8 7" xfId="18815"/>
    <cellStyle name="Normal 52 9" xfId="1171"/>
    <cellStyle name="Normal 52 9 2" xfId="2074"/>
    <cellStyle name="Normal 52 9 2 2" xfId="18816"/>
    <cellStyle name="Normal 52 9 2 2 2" xfId="18817"/>
    <cellStyle name="Normal 52 9 2 3" xfId="18818"/>
    <cellStyle name="Normal 52 9 2 4" xfId="18819"/>
    <cellStyle name="Normal 52 9 3" xfId="18820"/>
    <cellStyle name="Normal 52 9 3 2" xfId="18821"/>
    <cellStyle name="Normal 52 9 3 2 2" xfId="18822"/>
    <cellStyle name="Normal 52 9 3 3" xfId="18823"/>
    <cellStyle name="Normal 52 9 3 3 2" xfId="18824"/>
    <cellStyle name="Normal 52 9 3 4" xfId="18825"/>
    <cellStyle name="Normal 52 9 4" xfId="18826"/>
    <cellStyle name="Normal 52 9 4 2" xfId="18827"/>
    <cellStyle name="Normal 52 9 5" xfId="18828"/>
    <cellStyle name="Normal 52 9 6" xfId="18829"/>
    <cellStyle name="Normal 52 9 6 2" xfId="18830"/>
    <cellStyle name="Normal 52 9 7" xfId="18831"/>
    <cellStyle name="Normal 53" xfId="1172"/>
    <cellStyle name="Normal 53 10" xfId="1173"/>
    <cellStyle name="Normal 53 10 2" xfId="2496"/>
    <cellStyle name="Normal 53 10 2 2" xfId="18832"/>
    <cellStyle name="Normal 53 10 2 2 2" xfId="18833"/>
    <cellStyle name="Normal 53 10 2 3" xfId="18834"/>
    <cellStyle name="Normal 53 10 2 4" xfId="18835"/>
    <cellStyle name="Normal 53 10 3" xfId="18836"/>
    <cellStyle name="Normal 53 10 3 2" xfId="18837"/>
    <cellStyle name="Normal 53 10 3 2 2" xfId="18838"/>
    <cellStyle name="Normal 53 10 3 3" xfId="18839"/>
    <cellStyle name="Normal 53 10 3 3 2" xfId="18840"/>
    <cellStyle name="Normal 53 10 3 4" xfId="18841"/>
    <cellStyle name="Normal 53 10 4" xfId="18842"/>
    <cellStyle name="Normal 53 10 4 2" xfId="18843"/>
    <cellStyle name="Normal 53 10 5" xfId="18844"/>
    <cellStyle name="Normal 53 10 6" xfId="18845"/>
    <cellStyle name="Normal 53 10 6 2" xfId="18846"/>
    <cellStyle name="Normal 53 10 7" xfId="18847"/>
    <cellStyle name="Normal 53 11" xfId="1174"/>
    <cellStyle name="Normal 53 11 2" xfId="2497"/>
    <cellStyle name="Normal 53 11 2 2" xfId="18848"/>
    <cellStyle name="Normal 53 11 2 2 2" xfId="18849"/>
    <cellStyle name="Normal 53 11 2 3" xfId="18850"/>
    <cellStyle name="Normal 53 11 2 4" xfId="18851"/>
    <cellStyle name="Normal 53 11 3" xfId="18852"/>
    <cellStyle name="Normal 53 11 3 2" xfId="18853"/>
    <cellStyle name="Normal 53 11 3 2 2" xfId="18854"/>
    <cellStyle name="Normal 53 11 3 3" xfId="18855"/>
    <cellStyle name="Normal 53 11 3 3 2" xfId="18856"/>
    <cellStyle name="Normal 53 11 3 4" xfId="18857"/>
    <cellStyle name="Normal 53 11 4" xfId="18858"/>
    <cellStyle name="Normal 53 11 4 2" xfId="18859"/>
    <cellStyle name="Normal 53 11 5" xfId="18860"/>
    <cellStyle name="Normal 53 11 6" xfId="18861"/>
    <cellStyle name="Normal 53 11 6 2" xfId="18862"/>
    <cellStyle name="Normal 53 11 7" xfId="18863"/>
    <cellStyle name="Normal 53 12" xfId="1175"/>
    <cellStyle name="Normal 53 12 2" xfId="2498"/>
    <cellStyle name="Normal 53 12 2 2" xfId="18864"/>
    <cellStyle name="Normal 53 12 2 2 2" xfId="18865"/>
    <cellStyle name="Normal 53 12 2 3" xfId="18866"/>
    <cellStyle name="Normal 53 12 2 4" xfId="18867"/>
    <cellStyle name="Normal 53 12 3" xfId="18868"/>
    <cellStyle name="Normal 53 12 3 2" xfId="18869"/>
    <cellStyle name="Normal 53 12 3 2 2" xfId="18870"/>
    <cellStyle name="Normal 53 12 3 3" xfId="18871"/>
    <cellStyle name="Normal 53 12 3 3 2" xfId="18872"/>
    <cellStyle name="Normal 53 12 3 4" xfId="18873"/>
    <cellStyle name="Normal 53 12 4" xfId="18874"/>
    <cellStyle name="Normal 53 12 4 2" xfId="18875"/>
    <cellStyle name="Normal 53 12 5" xfId="18876"/>
    <cellStyle name="Normal 53 12 6" xfId="18877"/>
    <cellStyle name="Normal 53 12 6 2" xfId="18878"/>
    <cellStyle name="Normal 53 12 7" xfId="18879"/>
    <cellStyle name="Normal 53 13" xfId="1176"/>
    <cellStyle name="Normal 53 13 2" xfId="2499"/>
    <cellStyle name="Normal 53 13 2 2" xfId="18880"/>
    <cellStyle name="Normal 53 13 2 2 2" xfId="18881"/>
    <cellStyle name="Normal 53 13 2 3" xfId="18882"/>
    <cellStyle name="Normal 53 13 2 4" xfId="18883"/>
    <cellStyle name="Normal 53 13 3" xfId="18884"/>
    <cellStyle name="Normal 53 13 3 2" xfId="18885"/>
    <cellStyle name="Normal 53 13 3 2 2" xfId="18886"/>
    <cellStyle name="Normal 53 13 3 3" xfId="18887"/>
    <cellStyle name="Normal 53 13 3 3 2" xfId="18888"/>
    <cellStyle name="Normal 53 13 3 4" xfId="18889"/>
    <cellStyle name="Normal 53 13 4" xfId="18890"/>
    <cellStyle name="Normal 53 13 4 2" xfId="18891"/>
    <cellStyle name="Normal 53 13 5" xfId="18892"/>
    <cellStyle name="Normal 53 13 6" xfId="18893"/>
    <cellStyle name="Normal 53 13 6 2" xfId="18894"/>
    <cellStyle name="Normal 53 13 7" xfId="18895"/>
    <cellStyle name="Normal 53 14" xfId="1177"/>
    <cellStyle name="Normal 53 14 2" xfId="2500"/>
    <cellStyle name="Normal 53 14 2 2" xfId="18896"/>
    <cellStyle name="Normal 53 14 2 2 2" xfId="18897"/>
    <cellStyle name="Normal 53 14 2 3" xfId="18898"/>
    <cellStyle name="Normal 53 14 2 4" xfId="18899"/>
    <cellStyle name="Normal 53 14 3" xfId="18900"/>
    <cellStyle name="Normal 53 14 3 2" xfId="18901"/>
    <cellStyle name="Normal 53 14 3 2 2" xfId="18902"/>
    <cellStyle name="Normal 53 14 3 3" xfId="18903"/>
    <cellStyle name="Normal 53 14 3 3 2" xfId="18904"/>
    <cellStyle name="Normal 53 14 3 4" xfId="18905"/>
    <cellStyle name="Normal 53 14 4" xfId="18906"/>
    <cellStyle name="Normal 53 14 4 2" xfId="18907"/>
    <cellStyle name="Normal 53 14 5" xfId="18908"/>
    <cellStyle name="Normal 53 14 6" xfId="18909"/>
    <cellStyle name="Normal 53 14 6 2" xfId="18910"/>
    <cellStyle name="Normal 53 14 7" xfId="18911"/>
    <cellStyle name="Normal 53 15" xfId="1178"/>
    <cellStyle name="Normal 53 15 2" xfId="2501"/>
    <cellStyle name="Normal 53 15 2 2" xfId="18912"/>
    <cellStyle name="Normal 53 15 2 2 2" xfId="18913"/>
    <cellStyle name="Normal 53 15 2 3" xfId="18914"/>
    <cellStyle name="Normal 53 15 2 4" xfId="18915"/>
    <cellStyle name="Normal 53 15 3" xfId="18916"/>
    <cellStyle name="Normal 53 15 3 2" xfId="18917"/>
    <cellStyle name="Normal 53 15 3 2 2" xfId="18918"/>
    <cellStyle name="Normal 53 15 3 3" xfId="18919"/>
    <cellStyle name="Normal 53 15 3 3 2" xfId="18920"/>
    <cellStyle name="Normal 53 15 3 4" xfId="18921"/>
    <cellStyle name="Normal 53 15 4" xfId="18922"/>
    <cellStyle name="Normal 53 15 4 2" xfId="18923"/>
    <cellStyle name="Normal 53 15 5" xfId="18924"/>
    <cellStyle name="Normal 53 15 6" xfId="18925"/>
    <cellStyle name="Normal 53 15 6 2" xfId="18926"/>
    <cellStyle name="Normal 53 15 7" xfId="18927"/>
    <cellStyle name="Normal 53 16" xfId="1179"/>
    <cellStyle name="Normal 53 16 2" xfId="2502"/>
    <cellStyle name="Normal 53 16 2 2" xfId="18928"/>
    <cellStyle name="Normal 53 16 2 2 2" xfId="18929"/>
    <cellStyle name="Normal 53 16 2 3" xfId="18930"/>
    <cellStyle name="Normal 53 16 2 4" xfId="18931"/>
    <cellStyle name="Normal 53 16 3" xfId="18932"/>
    <cellStyle name="Normal 53 16 3 2" xfId="18933"/>
    <cellStyle name="Normal 53 16 3 2 2" xfId="18934"/>
    <cellStyle name="Normal 53 16 3 3" xfId="18935"/>
    <cellStyle name="Normal 53 16 3 3 2" xfId="18936"/>
    <cellStyle name="Normal 53 16 3 4" xfId="18937"/>
    <cellStyle name="Normal 53 16 4" xfId="18938"/>
    <cellStyle name="Normal 53 16 4 2" xfId="18939"/>
    <cellStyle name="Normal 53 16 5" xfId="18940"/>
    <cellStyle name="Normal 53 16 6" xfId="18941"/>
    <cellStyle name="Normal 53 16 6 2" xfId="18942"/>
    <cellStyle name="Normal 53 16 7" xfId="18943"/>
    <cellStyle name="Normal 53 17" xfId="1180"/>
    <cellStyle name="Normal 53 17 2" xfId="2503"/>
    <cellStyle name="Normal 53 17 2 2" xfId="18944"/>
    <cellStyle name="Normal 53 17 2 2 2" xfId="18945"/>
    <cellStyle name="Normal 53 17 2 3" xfId="18946"/>
    <cellStyle name="Normal 53 17 2 4" xfId="18947"/>
    <cellStyle name="Normal 53 17 3" xfId="18948"/>
    <cellStyle name="Normal 53 17 3 2" xfId="18949"/>
    <cellStyle name="Normal 53 17 3 2 2" xfId="18950"/>
    <cellStyle name="Normal 53 17 3 3" xfId="18951"/>
    <cellStyle name="Normal 53 17 3 3 2" xfId="18952"/>
    <cellStyle name="Normal 53 17 3 4" xfId="18953"/>
    <cellStyle name="Normal 53 17 4" xfId="18954"/>
    <cellStyle name="Normal 53 17 4 2" xfId="18955"/>
    <cellStyle name="Normal 53 17 5" xfId="18956"/>
    <cellStyle name="Normal 53 17 6" xfId="18957"/>
    <cellStyle name="Normal 53 17 6 2" xfId="18958"/>
    <cellStyle name="Normal 53 17 7" xfId="18959"/>
    <cellStyle name="Normal 53 18" xfId="1181"/>
    <cellStyle name="Normal 53 18 2" xfId="2504"/>
    <cellStyle name="Normal 53 18 2 2" xfId="18960"/>
    <cellStyle name="Normal 53 18 2 2 2" xfId="18961"/>
    <cellStyle name="Normal 53 18 2 3" xfId="18962"/>
    <cellStyle name="Normal 53 18 2 4" xfId="18963"/>
    <cellStyle name="Normal 53 18 3" xfId="18964"/>
    <cellStyle name="Normal 53 18 3 2" xfId="18965"/>
    <cellStyle name="Normal 53 18 3 2 2" xfId="18966"/>
    <cellStyle name="Normal 53 18 3 3" xfId="18967"/>
    <cellStyle name="Normal 53 18 3 3 2" xfId="18968"/>
    <cellStyle name="Normal 53 18 3 4" xfId="18969"/>
    <cellStyle name="Normal 53 18 4" xfId="18970"/>
    <cellStyle name="Normal 53 18 4 2" xfId="18971"/>
    <cellStyle name="Normal 53 18 5" xfId="18972"/>
    <cellStyle name="Normal 53 18 6" xfId="18973"/>
    <cellStyle name="Normal 53 18 6 2" xfId="18974"/>
    <cellStyle name="Normal 53 18 7" xfId="18975"/>
    <cellStyle name="Normal 53 19" xfId="1182"/>
    <cellStyle name="Normal 53 19 2" xfId="2505"/>
    <cellStyle name="Normal 53 19 2 2" xfId="18976"/>
    <cellStyle name="Normal 53 19 2 2 2" xfId="18977"/>
    <cellStyle name="Normal 53 19 2 3" xfId="18978"/>
    <cellStyle name="Normal 53 19 2 4" xfId="18979"/>
    <cellStyle name="Normal 53 19 3" xfId="18980"/>
    <cellStyle name="Normal 53 19 3 2" xfId="18981"/>
    <cellStyle name="Normal 53 19 3 2 2" xfId="18982"/>
    <cellStyle name="Normal 53 19 3 3" xfId="18983"/>
    <cellStyle name="Normal 53 19 3 3 2" xfId="18984"/>
    <cellStyle name="Normal 53 19 3 4" xfId="18985"/>
    <cellStyle name="Normal 53 19 4" xfId="18986"/>
    <cellStyle name="Normal 53 19 4 2" xfId="18987"/>
    <cellStyle name="Normal 53 19 5" xfId="18988"/>
    <cellStyle name="Normal 53 19 6" xfId="18989"/>
    <cellStyle name="Normal 53 19 6 2" xfId="18990"/>
    <cellStyle name="Normal 53 19 7" xfId="18991"/>
    <cellStyle name="Normal 53 2" xfId="1183"/>
    <cellStyle name="Normal 53 2 2" xfId="2076"/>
    <cellStyle name="Normal 53 2 2 2" xfId="18992"/>
    <cellStyle name="Normal 53 2 2 2 2" xfId="18993"/>
    <cellStyle name="Normal 53 2 2 3" xfId="18994"/>
    <cellStyle name="Normal 53 2 2 4" xfId="18995"/>
    <cellStyle name="Normal 53 2 3" xfId="18996"/>
    <cellStyle name="Normal 53 2 3 2" xfId="18997"/>
    <cellStyle name="Normal 53 2 3 2 2" xfId="18998"/>
    <cellStyle name="Normal 53 2 3 3" xfId="18999"/>
    <cellStyle name="Normal 53 2 3 3 2" xfId="19000"/>
    <cellStyle name="Normal 53 2 3 4" xfId="19001"/>
    <cellStyle name="Normal 53 2 4" xfId="19002"/>
    <cellStyle name="Normal 53 2 4 2" xfId="19003"/>
    <cellStyle name="Normal 53 2 5" xfId="19004"/>
    <cellStyle name="Normal 53 2 6" xfId="19005"/>
    <cellStyle name="Normal 53 2 6 2" xfId="19006"/>
    <cellStyle name="Normal 53 2 7" xfId="19007"/>
    <cellStyle name="Normal 53 20" xfId="2075"/>
    <cellStyle name="Normal 53 20 2" xfId="19008"/>
    <cellStyle name="Normal 53 20 2 2" xfId="19009"/>
    <cellStyle name="Normal 53 20 3" xfId="19010"/>
    <cellStyle name="Normal 53 20 4" xfId="19011"/>
    <cellStyle name="Normal 53 21" xfId="19012"/>
    <cellStyle name="Normal 53 21 2" xfId="19013"/>
    <cellStyle name="Normal 53 21 2 2" xfId="19014"/>
    <cellStyle name="Normal 53 21 3" xfId="19015"/>
    <cellStyle name="Normal 53 21 3 2" xfId="19016"/>
    <cellStyle name="Normal 53 21 4" xfId="19017"/>
    <cellStyle name="Normal 53 22" xfId="19018"/>
    <cellStyle name="Normal 53 22 2" xfId="19019"/>
    <cellStyle name="Normal 53 23" xfId="19020"/>
    <cellStyle name="Normal 53 24" xfId="19021"/>
    <cellStyle name="Normal 53 24 2" xfId="19022"/>
    <cellStyle name="Normal 53 25" xfId="19023"/>
    <cellStyle name="Normal 53 3" xfId="1184"/>
    <cellStyle name="Normal 53 3 2" xfId="2077"/>
    <cellStyle name="Normal 53 3 2 2" xfId="19024"/>
    <cellStyle name="Normal 53 3 2 2 2" xfId="19025"/>
    <cellStyle name="Normal 53 3 2 3" xfId="19026"/>
    <cellStyle name="Normal 53 3 2 4" xfId="19027"/>
    <cellStyle name="Normal 53 3 3" xfId="19028"/>
    <cellStyle name="Normal 53 3 3 2" xfId="19029"/>
    <cellStyle name="Normal 53 3 3 2 2" xfId="19030"/>
    <cellStyle name="Normal 53 3 3 3" xfId="19031"/>
    <cellStyle name="Normal 53 3 3 3 2" xfId="19032"/>
    <cellStyle name="Normal 53 3 3 4" xfId="19033"/>
    <cellStyle name="Normal 53 3 4" xfId="19034"/>
    <cellStyle name="Normal 53 3 4 2" xfId="19035"/>
    <cellStyle name="Normal 53 3 5" xfId="19036"/>
    <cellStyle name="Normal 53 3 6" xfId="19037"/>
    <cellStyle name="Normal 53 3 6 2" xfId="19038"/>
    <cellStyle name="Normal 53 3 7" xfId="19039"/>
    <cellStyle name="Normal 53 4" xfId="1185"/>
    <cellStyle name="Normal 53 4 2" xfId="2078"/>
    <cellStyle name="Normal 53 4 2 2" xfId="19040"/>
    <cellStyle name="Normal 53 4 2 2 2" xfId="19041"/>
    <cellStyle name="Normal 53 4 2 3" xfId="19042"/>
    <cellStyle name="Normal 53 4 2 4" xfId="19043"/>
    <cellStyle name="Normal 53 4 3" xfId="19044"/>
    <cellStyle name="Normal 53 4 3 2" xfId="19045"/>
    <cellStyle name="Normal 53 4 3 2 2" xfId="19046"/>
    <cellStyle name="Normal 53 4 3 3" xfId="19047"/>
    <cellStyle name="Normal 53 4 3 3 2" xfId="19048"/>
    <cellStyle name="Normal 53 4 3 4" xfId="19049"/>
    <cellStyle name="Normal 53 4 4" xfId="19050"/>
    <cellStyle name="Normal 53 4 4 2" xfId="19051"/>
    <cellStyle name="Normal 53 4 5" xfId="19052"/>
    <cellStyle name="Normal 53 4 6" xfId="19053"/>
    <cellStyle name="Normal 53 4 6 2" xfId="19054"/>
    <cellStyle name="Normal 53 4 7" xfId="19055"/>
    <cellStyle name="Normal 53 5" xfId="1186"/>
    <cellStyle name="Normal 53 5 2" xfId="2079"/>
    <cellStyle name="Normal 53 5 2 2" xfId="19056"/>
    <cellStyle name="Normal 53 5 2 2 2" xfId="19057"/>
    <cellStyle name="Normal 53 5 2 3" xfId="19058"/>
    <cellStyle name="Normal 53 5 2 4" xfId="19059"/>
    <cellStyle name="Normal 53 5 3" xfId="19060"/>
    <cellStyle name="Normal 53 5 3 2" xfId="19061"/>
    <cellStyle name="Normal 53 5 3 2 2" xfId="19062"/>
    <cellStyle name="Normal 53 5 3 3" xfId="19063"/>
    <cellStyle name="Normal 53 5 3 3 2" xfId="19064"/>
    <cellStyle name="Normal 53 5 3 4" xfId="19065"/>
    <cellStyle name="Normal 53 5 4" xfId="19066"/>
    <cellStyle name="Normal 53 5 4 2" xfId="19067"/>
    <cellStyle name="Normal 53 5 5" xfId="19068"/>
    <cellStyle name="Normal 53 5 6" xfId="19069"/>
    <cellStyle name="Normal 53 5 6 2" xfId="19070"/>
    <cellStyle name="Normal 53 5 7" xfId="19071"/>
    <cellStyle name="Normal 53 6" xfId="1187"/>
    <cellStyle name="Normal 53 6 2" xfId="2080"/>
    <cellStyle name="Normal 53 6 2 2" xfId="19072"/>
    <cellStyle name="Normal 53 6 2 2 2" xfId="19073"/>
    <cellStyle name="Normal 53 6 2 3" xfId="19074"/>
    <cellStyle name="Normal 53 6 2 4" xfId="19075"/>
    <cellStyle name="Normal 53 6 3" xfId="19076"/>
    <cellStyle name="Normal 53 6 3 2" xfId="19077"/>
    <cellStyle name="Normal 53 6 3 2 2" xfId="19078"/>
    <cellStyle name="Normal 53 6 3 3" xfId="19079"/>
    <cellStyle name="Normal 53 6 3 3 2" xfId="19080"/>
    <cellStyle name="Normal 53 6 3 4" xfId="19081"/>
    <cellStyle name="Normal 53 6 4" xfId="19082"/>
    <cellStyle name="Normal 53 6 4 2" xfId="19083"/>
    <cellStyle name="Normal 53 6 5" xfId="19084"/>
    <cellStyle name="Normal 53 6 6" xfId="19085"/>
    <cellStyle name="Normal 53 6 6 2" xfId="19086"/>
    <cellStyle name="Normal 53 6 7" xfId="19087"/>
    <cellStyle name="Normal 53 7" xfId="1188"/>
    <cellStyle name="Normal 53 7 2" xfId="2081"/>
    <cellStyle name="Normal 53 7 2 2" xfId="19088"/>
    <cellStyle name="Normal 53 7 2 2 2" xfId="19089"/>
    <cellStyle name="Normal 53 7 2 3" xfId="19090"/>
    <cellStyle name="Normal 53 7 2 4" xfId="19091"/>
    <cellStyle name="Normal 53 7 3" xfId="19092"/>
    <cellStyle name="Normal 53 7 3 2" xfId="19093"/>
    <cellStyle name="Normal 53 7 3 2 2" xfId="19094"/>
    <cellStyle name="Normal 53 7 3 3" xfId="19095"/>
    <cellStyle name="Normal 53 7 3 3 2" xfId="19096"/>
    <cellStyle name="Normal 53 7 3 4" xfId="19097"/>
    <cellStyle name="Normal 53 7 4" xfId="19098"/>
    <cellStyle name="Normal 53 7 4 2" xfId="19099"/>
    <cellStyle name="Normal 53 7 5" xfId="19100"/>
    <cellStyle name="Normal 53 7 6" xfId="19101"/>
    <cellStyle name="Normal 53 7 6 2" xfId="19102"/>
    <cellStyle name="Normal 53 7 7" xfId="19103"/>
    <cellStyle name="Normal 53 8" xfId="1189"/>
    <cellStyle name="Normal 53 8 2" xfId="2082"/>
    <cellStyle name="Normal 53 8 2 2" xfId="19104"/>
    <cellStyle name="Normal 53 8 2 2 2" xfId="19105"/>
    <cellStyle name="Normal 53 8 2 3" xfId="19106"/>
    <cellStyle name="Normal 53 8 2 4" xfId="19107"/>
    <cellStyle name="Normal 53 8 3" xfId="19108"/>
    <cellStyle name="Normal 53 8 3 2" xfId="19109"/>
    <cellStyle name="Normal 53 8 3 2 2" xfId="19110"/>
    <cellStyle name="Normal 53 8 3 3" xfId="19111"/>
    <cellStyle name="Normal 53 8 3 3 2" xfId="19112"/>
    <cellStyle name="Normal 53 8 3 4" xfId="19113"/>
    <cellStyle name="Normal 53 8 4" xfId="19114"/>
    <cellStyle name="Normal 53 8 4 2" xfId="19115"/>
    <cellStyle name="Normal 53 8 5" xfId="19116"/>
    <cellStyle name="Normal 53 8 6" xfId="19117"/>
    <cellStyle name="Normal 53 8 6 2" xfId="19118"/>
    <cellStyle name="Normal 53 8 7" xfId="19119"/>
    <cellStyle name="Normal 53 9" xfId="1190"/>
    <cellStyle name="Normal 53 9 2" xfId="2083"/>
    <cellStyle name="Normal 53 9 2 2" xfId="19120"/>
    <cellStyle name="Normal 53 9 2 2 2" xfId="19121"/>
    <cellStyle name="Normal 53 9 2 3" xfId="19122"/>
    <cellStyle name="Normal 53 9 2 4" xfId="19123"/>
    <cellStyle name="Normal 53 9 3" xfId="19124"/>
    <cellStyle name="Normal 53 9 3 2" xfId="19125"/>
    <cellStyle name="Normal 53 9 3 2 2" xfId="19126"/>
    <cellStyle name="Normal 53 9 3 3" xfId="19127"/>
    <cellStyle name="Normal 53 9 3 3 2" xfId="19128"/>
    <cellStyle name="Normal 53 9 3 4" xfId="19129"/>
    <cellStyle name="Normal 53 9 4" xfId="19130"/>
    <cellStyle name="Normal 53 9 4 2" xfId="19131"/>
    <cellStyle name="Normal 53 9 5" xfId="19132"/>
    <cellStyle name="Normal 53 9 6" xfId="19133"/>
    <cellStyle name="Normal 53 9 6 2" xfId="19134"/>
    <cellStyle name="Normal 53 9 7" xfId="19135"/>
    <cellStyle name="Normal 54" xfId="1191"/>
    <cellStyle name="Normal 54 2" xfId="19136"/>
    <cellStyle name="Normal 54 2 2" xfId="19137"/>
    <cellStyle name="Normal 54 2 2 2" xfId="19138"/>
    <cellStyle name="Normal 54 2 3" xfId="19139"/>
    <cellStyle name="Normal 54 2 3 2" xfId="19140"/>
    <cellStyle name="Normal 54 2 4" xfId="19141"/>
    <cellStyle name="Normal 54 3" xfId="19142"/>
    <cellStyle name="Normal 54 3 2" xfId="19143"/>
    <cellStyle name="Normal 54 4" xfId="19144"/>
    <cellStyle name="Normal 54 4 2" xfId="19145"/>
    <cellStyle name="Normal 54 5" xfId="19146"/>
    <cellStyle name="Normal 54 5 2" xfId="19147"/>
    <cellStyle name="Normal 54 6" xfId="19148"/>
    <cellStyle name="Normal 54 7" xfId="19149"/>
    <cellStyle name="Normal 55" xfId="1192"/>
    <cellStyle name="Normal 55 10" xfId="1193"/>
    <cellStyle name="Normal 55 10 2" xfId="2506"/>
    <cellStyle name="Normal 55 10 2 2" xfId="19150"/>
    <cellStyle name="Normal 55 10 2 2 2" xfId="19151"/>
    <cellStyle name="Normal 55 10 2 3" xfId="19152"/>
    <cellStyle name="Normal 55 10 2 4" xfId="19153"/>
    <cellStyle name="Normal 55 10 3" xfId="19154"/>
    <cellStyle name="Normal 55 10 3 2" xfId="19155"/>
    <cellStyle name="Normal 55 10 3 2 2" xfId="19156"/>
    <cellStyle name="Normal 55 10 3 3" xfId="19157"/>
    <cellStyle name="Normal 55 10 3 3 2" xfId="19158"/>
    <cellStyle name="Normal 55 10 3 4" xfId="19159"/>
    <cellStyle name="Normal 55 10 4" xfId="19160"/>
    <cellStyle name="Normal 55 10 4 2" xfId="19161"/>
    <cellStyle name="Normal 55 10 5" xfId="19162"/>
    <cellStyle name="Normal 55 10 6" xfId="19163"/>
    <cellStyle name="Normal 55 10 6 2" xfId="19164"/>
    <cellStyle name="Normal 55 10 7" xfId="19165"/>
    <cellStyle name="Normal 55 11" xfId="1194"/>
    <cellStyle name="Normal 55 11 2" xfId="2507"/>
    <cellStyle name="Normal 55 11 2 2" xfId="19166"/>
    <cellStyle name="Normal 55 11 2 2 2" xfId="19167"/>
    <cellStyle name="Normal 55 11 2 3" xfId="19168"/>
    <cellStyle name="Normal 55 11 2 4" xfId="19169"/>
    <cellStyle name="Normal 55 11 3" xfId="19170"/>
    <cellStyle name="Normal 55 11 3 2" xfId="19171"/>
    <cellStyle name="Normal 55 11 3 2 2" xfId="19172"/>
    <cellStyle name="Normal 55 11 3 3" xfId="19173"/>
    <cellStyle name="Normal 55 11 3 3 2" xfId="19174"/>
    <cellStyle name="Normal 55 11 3 4" xfId="19175"/>
    <cellStyle name="Normal 55 11 4" xfId="19176"/>
    <cellStyle name="Normal 55 11 4 2" xfId="19177"/>
    <cellStyle name="Normal 55 11 5" xfId="19178"/>
    <cellStyle name="Normal 55 11 6" xfId="19179"/>
    <cellStyle name="Normal 55 11 6 2" xfId="19180"/>
    <cellStyle name="Normal 55 11 7" xfId="19181"/>
    <cellStyle name="Normal 55 12" xfId="2084"/>
    <cellStyle name="Normal 55 12 2" xfId="19182"/>
    <cellStyle name="Normal 55 12 2 2" xfId="19183"/>
    <cellStyle name="Normal 55 12 3" xfId="19184"/>
    <cellStyle name="Normal 55 12 4" xfId="19185"/>
    <cellStyle name="Normal 55 13" xfId="19186"/>
    <cellStyle name="Normal 55 13 2" xfId="19187"/>
    <cellStyle name="Normal 55 13 2 2" xfId="19188"/>
    <cellStyle name="Normal 55 13 3" xfId="19189"/>
    <cellStyle name="Normal 55 13 3 2" xfId="19190"/>
    <cellStyle name="Normal 55 13 4" xfId="19191"/>
    <cellStyle name="Normal 55 14" xfId="19192"/>
    <cellStyle name="Normal 55 14 2" xfId="19193"/>
    <cellStyle name="Normal 55 15" xfId="19194"/>
    <cellStyle name="Normal 55 16" xfId="19195"/>
    <cellStyle name="Normal 55 16 2" xfId="19196"/>
    <cellStyle name="Normal 55 17" xfId="19197"/>
    <cellStyle name="Normal 55 2" xfId="1195"/>
    <cellStyle name="Normal 55 2 2" xfId="2508"/>
    <cellStyle name="Normal 55 2 2 2" xfId="19198"/>
    <cellStyle name="Normal 55 2 2 2 2" xfId="19199"/>
    <cellStyle name="Normal 55 2 2 3" xfId="19200"/>
    <cellStyle name="Normal 55 2 2 4" xfId="19201"/>
    <cellStyle name="Normal 55 2 3" xfId="19202"/>
    <cellStyle name="Normal 55 2 3 2" xfId="19203"/>
    <cellStyle name="Normal 55 2 3 2 2" xfId="19204"/>
    <cellStyle name="Normal 55 2 3 3" xfId="19205"/>
    <cellStyle name="Normal 55 2 3 3 2" xfId="19206"/>
    <cellStyle name="Normal 55 2 3 4" xfId="19207"/>
    <cellStyle name="Normal 55 2 4" xfId="19208"/>
    <cellStyle name="Normal 55 2 4 2" xfId="19209"/>
    <cellStyle name="Normal 55 2 5" xfId="19210"/>
    <cellStyle name="Normal 55 2 6" xfId="19211"/>
    <cellStyle name="Normal 55 2 6 2" xfId="19212"/>
    <cellStyle name="Normal 55 2 7" xfId="19213"/>
    <cellStyle name="Normal 55 3" xfId="1196"/>
    <cellStyle name="Normal 55 3 2" xfId="2509"/>
    <cellStyle name="Normal 55 3 2 2" xfId="19214"/>
    <cellStyle name="Normal 55 3 2 2 2" xfId="19215"/>
    <cellStyle name="Normal 55 3 2 3" xfId="19216"/>
    <cellStyle name="Normal 55 3 2 4" xfId="19217"/>
    <cellStyle name="Normal 55 3 3" xfId="19218"/>
    <cellStyle name="Normal 55 3 3 2" xfId="19219"/>
    <cellStyle name="Normal 55 3 3 2 2" xfId="19220"/>
    <cellStyle name="Normal 55 3 3 3" xfId="19221"/>
    <cellStyle name="Normal 55 3 3 3 2" xfId="19222"/>
    <cellStyle name="Normal 55 3 3 4" xfId="19223"/>
    <cellStyle name="Normal 55 3 4" xfId="19224"/>
    <cellStyle name="Normal 55 3 4 2" xfId="19225"/>
    <cellStyle name="Normal 55 3 5" xfId="19226"/>
    <cellStyle name="Normal 55 3 6" xfId="19227"/>
    <cellStyle name="Normal 55 3 6 2" xfId="19228"/>
    <cellStyle name="Normal 55 3 7" xfId="19229"/>
    <cellStyle name="Normal 55 4" xfId="1197"/>
    <cellStyle name="Normal 55 4 2" xfId="2510"/>
    <cellStyle name="Normal 55 4 2 2" xfId="19230"/>
    <cellStyle name="Normal 55 4 2 2 2" xfId="19231"/>
    <cellStyle name="Normal 55 4 2 3" xfId="19232"/>
    <cellStyle name="Normal 55 4 2 4" xfId="19233"/>
    <cellStyle name="Normal 55 4 3" xfId="19234"/>
    <cellStyle name="Normal 55 4 3 2" xfId="19235"/>
    <cellStyle name="Normal 55 4 3 2 2" xfId="19236"/>
    <cellStyle name="Normal 55 4 3 3" xfId="19237"/>
    <cellStyle name="Normal 55 4 3 3 2" xfId="19238"/>
    <cellStyle name="Normal 55 4 3 4" xfId="19239"/>
    <cellStyle name="Normal 55 4 4" xfId="19240"/>
    <cellStyle name="Normal 55 4 4 2" xfId="19241"/>
    <cellStyle name="Normal 55 4 5" xfId="19242"/>
    <cellStyle name="Normal 55 4 6" xfId="19243"/>
    <cellStyle name="Normal 55 4 6 2" xfId="19244"/>
    <cellStyle name="Normal 55 4 7" xfId="19245"/>
    <cellStyle name="Normal 55 5" xfId="1198"/>
    <cellStyle name="Normal 55 5 2" xfId="2511"/>
    <cellStyle name="Normal 55 5 2 2" xfId="19246"/>
    <cellStyle name="Normal 55 5 2 2 2" xfId="19247"/>
    <cellStyle name="Normal 55 5 2 3" xfId="19248"/>
    <cellStyle name="Normal 55 5 2 4" xfId="19249"/>
    <cellStyle name="Normal 55 5 3" xfId="19250"/>
    <cellStyle name="Normal 55 5 3 2" xfId="19251"/>
    <cellStyle name="Normal 55 5 3 2 2" xfId="19252"/>
    <cellStyle name="Normal 55 5 3 3" xfId="19253"/>
    <cellStyle name="Normal 55 5 3 3 2" xfId="19254"/>
    <cellStyle name="Normal 55 5 3 4" xfId="19255"/>
    <cellStyle name="Normal 55 5 4" xfId="19256"/>
    <cellStyle name="Normal 55 5 4 2" xfId="19257"/>
    <cellStyle name="Normal 55 5 5" xfId="19258"/>
    <cellStyle name="Normal 55 5 6" xfId="19259"/>
    <cellStyle name="Normal 55 5 6 2" xfId="19260"/>
    <cellStyle name="Normal 55 5 7" xfId="19261"/>
    <cellStyle name="Normal 55 6" xfId="1199"/>
    <cellStyle name="Normal 55 6 2" xfId="2512"/>
    <cellStyle name="Normal 55 6 2 2" xfId="19262"/>
    <cellStyle name="Normal 55 6 2 2 2" xfId="19263"/>
    <cellStyle name="Normal 55 6 2 3" xfId="19264"/>
    <cellStyle name="Normal 55 6 2 4" xfId="19265"/>
    <cellStyle name="Normal 55 6 3" xfId="19266"/>
    <cellStyle name="Normal 55 6 3 2" xfId="19267"/>
    <cellStyle name="Normal 55 6 3 2 2" xfId="19268"/>
    <cellStyle name="Normal 55 6 3 3" xfId="19269"/>
    <cellStyle name="Normal 55 6 3 3 2" xfId="19270"/>
    <cellStyle name="Normal 55 6 3 4" xfId="19271"/>
    <cellStyle name="Normal 55 6 4" xfId="19272"/>
    <cellStyle name="Normal 55 6 4 2" xfId="19273"/>
    <cellStyle name="Normal 55 6 5" xfId="19274"/>
    <cellStyle name="Normal 55 6 6" xfId="19275"/>
    <cellStyle name="Normal 55 6 6 2" xfId="19276"/>
    <cellStyle name="Normal 55 6 7" xfId="19277"/>
    <cellStyle name="Normal 55 7" xfId="1200"/>
    <cellStyle name="Normal 55 7 2" xfId="2513"/>
    <cellStyle name="Normal 55 7 2 2" xfId="19278"/>
    <cellStyle name="Normal 55 7 2 2 2" xfId="19279"/>
    <cellStyle name="Normal 55 7 2 3" xfId="19280"/>
    <cellStyle name="Normal 55 7 2 4" xfId="19281"/>
    <cellStyle name="Normal 55 7 3" xfId="19282"/>
    <cellStyle name="Normal 55 7 3 2" xfId="19283"/>
    <cellStyle name="Normal 55 7 3 2 2" xfId="19284"/>
    <cellStyle name="Normal 55 7 3 3" xfId="19285"/>
    <cellStyle name="Normal 55 7 3 3 2" xfId="19286"/>
    <cellStyle name="Normal 55 7 3 4" xfId="19287"/>
    <cellStyle name="Normal 55 7 4" xfId="19288"/>
    <cellStyle name="Normal 55 7 4 2" xfId="19289"/>
    <cellStyle name="Normal 55 7 5" xfId="19290"/>
    <cellStyle name="Normal 55 7 6" xfId="19291"/>
    <cellStyle name="Normal 55 7 6 2" xfId="19292"/>
    <cellStyle name="Normal 55 7 7" xfId="19293"/>
    <cellStyle name="Normal 55 8" xfId="1201"/>
    <cellStyle name="Normal 55 8 2" xfId="2514"/>
    <cellStyle name="Normal 55 8 2 2" xfId="19294"/>
    <cellStyle name="Normal 55 8 2 2 2" xfId="19295"/>
    <cellStyle name="Normal 55 8 2 3" xfId="19296"/>
    <cellStyle name="Normal 55 8 2 4" xfId="19297"/>
    <cellStyle name="Normal 55 8 3" xfId="19298"/>
    <cellStyle name="Normal 55 8 3 2" xfId="19299"/>
    <cellStyle name="Normal 55 8 3 2 2" xfId="19300"/>
    <cellStyle name="Normal 55 8 3 3" xfId="19301"/>
    <cellStyle name="Normal 55 8 3 3 2" xfId="19302"/>
    <cellStyle name="Normal 55 8 3 4" xfId="19303"/>
    <cellStyle name="Normal 55 8 4" xfId="19304"/>
    <cellStyle name="Normal 55 8 4 2" xfId="19305"/>
    <cellStyle name="Normal 55 8 5" xfId="19306"/>
    <cellStyle name="Normal 55 8 6" xfId="19307"/>
    <cellStyle name="Normal 55 8 6 2" xfId="19308"/>
    <cellStyle name="Normal 55 8 7" xfId="19309"/>
    <cellStyle name="Normal 55 9" xfId="1202"/>
    <cellStyle name="Normal 55 9 2" xfId="2515"/>
    <cellStyle name="Normal 55 9 2 2" xfId="19310"/>
    <cellStyle name="Normal 55 9 2 2 2" xfId="19311"/>
    <cellStyle name="Normal 55 9 2 3" xfId="19312"/>
    <cellStyle name="Normal 55 9 2 4" xfId="19313"/>
    <cellStyle name="Normal 55 9 3" xfId="19314"/>
    <cellStyle name="Normal 55 9 3 2" xfId="19315"/>
    <cellStyle name="Normal 55 9 3 2 2" xfId="19316"/>
    <cellStyle name="Normal 55 9 3 3" xfId="19317"/>
    <cellStyle name="Normal 55 9 3 3 2" xfId="19318"/>
    <cellStyle name="Normal 55 9 3 4" xfId="19319"/>
    <cellStyle name="Normal 55 9 4" xfId="19320"/>
    <cellStyle name="Normal 55 9 4 2" xfId="19321"/>
    <cellStyle name="Normal 55 9 5" xfId="19322"/>
    <cellStyle name="Normal 55 9 6" xfId="19323"/>
    <cellStyle name="Normal 55 9 6 2" xfId="19324"/>
    <cellStyle name="Normal 55 9 7" xfId="19325"/>
    <cellStyle name="Normal 56" xfId="1203"/>
    <cellStyle name="Normal 56 10" xfId="1204"/>
    <cellStyle name="Normal 56 10 2" xfId="2516"/>
    <cellStyle name="Normal 56 10 2 2" xfId="19326"/>
    <cellStyle name="Normal 56 10 2 2 2" xfId="19327"/>
    <cellStyle name="Normal 56 10 2 3" xfId="19328"/>
    <cellStyle name="Normal 56 10 2 4" xfId="19329"/>
    <cellStyle name="Normal 56 10 3" xfId="19330"/>
    <cellStyle name="Normal 56 10 3 2" xfId="19331"/>
    <cellStyle name="Normal 56 10 3 2 2" xfId="19332"/>
    <cellStyle name="Normal 56 10 3 3" xfId="19333"/>
    <cellStyle name="Normal 56 10 3 3 2" xfId="19334"/>
    <cellStyle name="Normal 56 10 3 4" xfId="19335"/>
    <cellStyle name="Normal 56 10 4" xfId="19336"/>
    <cellStyle name="Normal 56 10 4 2" xfId="19337"/>
    <cellStyle name="Normal 56 10 5" xfId="19338"/>
    <cellStyle name="Normal 56 10 6" xfId="19339"/>
    <cellStyle name="Normal 56 10 6 2" xfId="19340"/>
    <cellStyle name="Normal 56 10 7" xfId="19341"/>
    <cellStyle name="Normal 56 11" xfId="1205"/>
    <cellStyle name="Normal 56 11 2" xfId="2517"/>
    <cellStyle name="Normal 56 11 2 2" xfId="19342"/>
    <cellStyle name="Normal 56 11 2 2 2" xfId="19343"/>
    <cellStyle name="Normal 56 11 2 3" xfId="19344"/>
    <cellStyle name="Normal 56 11 2 4" xfId="19345"/>
    <cellStyle name="Normal 56 11 3" xfId="19346"/>
    <cellStyle name="Normal 56 11 3 2" xfId="19347"/>
    <cellStyle name="Normal 56 11 3 2 2" xfId="19348"/>
    <cellStyle name="Normal 56 11 3 3" xfId="19349"/>
    <cellStyle name="Normal 56 11 3 3 2" xfId="19350"/>
    <cellStyle name="Normal 56 11 3 4" xfId="19351"/>
    <cellStyle name="Normal 56 11 4" xfId="19352"/>
    <cellStyle name="Normal 56 11 4 2" xfId="19353"/>
    <cellStyle name="Normal 56 11 5" xfId="19354"/>
    <cellStyle name="Normal 56 11 6" xfId="19355"/>
    <cellStyle name="Normal 56 11 6 2" xfId="19356"/>
    <cellStyle name="Normal 56 11 7" xfId="19357"/>
    <cellStyle name="Normal 56 12" xfId="2085"/>
    <cellStyle name="Normal 56 12 2" xfId="19358"/>
    <cellStyle name="Normal 56 12 2 2" xfId="19359"/>
    <cellStyle name="Normal 56 12 3" xfId="19360"/>
    <cellStyle name="Normal 56 12 4" xfId="19361"/>
    <cellStyle name="Normal 56 13" xfId="19362"/>
    <cellStyle name="Normal 56 13 2" xfId="19363"/>
    <cellStyle name="Normal 56 13 2 2" xfId="19364"/>
    <cellStyle name="Normal 56 13 3" xfId="19365"/>
    <cellStyle name="Normal 56 13 3 2" xfId="19366"/>
    <cellStyle name="Normal 56 13 4" xfId="19367"/>
    <cellStyle name="Normal 56 14" xfId="19368"/>
    <cellStyle name="Normal 56 14 2" xfId="19369"/>
    <cellStyle name="Normal 56 15" xfId="19370"/>
    <cellStyle name="Normal 56 16" xfId="19371"/>
    <cellStyle name="Normal 56 16 2" xfId="19372"/>
    <cellStyle name="Normal 56 17" xfId="19373"/>
    <cellStyle name="Normal 56 2" xfId="1206"/>
    <cellStyle name="Normal 56 2 2" xfId="2518"/>
    <cellStyle name="Normal 56 2 2 2" xfId="19374"/>
    <cellStyle name="Normal 56 2 2 2 2" xfId="19375"/>
    <cellStyle name="Normal 56 2 2 3" xfId="19376"/>
    <cellStyle name="Normal 56 2 2 4" xfId="19377"/>
    <cellStyle name="Normal 56 2 3" xfId="19378"/>
    <cellStyle name="Normal 56 2 3 2" xfId="19379"/>
    <cellStyle name="Normal 56 2 3 2 2" xfId="19380"/>
    <cellStyle name="Normal 56 2 3 3" xfId="19381"/>
    <cellStyle name="Normal 56 2 3 3 2" xfId="19382"/>
    <cellStyle name="Normal 56 2 3 4" xfId="19383"/>
    <cellStyle name="Normal 56 2 4" xfId="19384"/>
    <cellStyle name="Normal 56 2 4 2" xfId="19385"/>
    <cellStyle name="Normal 56 2 5" xfId="19386"/>
    <cellStyle name="Normal 56 2 6" xfId="19387"/>
    <cellStyle name="Normal 56 2 6 2" xfId="19388"/>
    <cellStyle name="Normal 56 2 7" xfId="19389"/>
    <cellStyle name="Normal 56 3" xfId="1207"/>
    <cellStyle name="Normal 56 3 2" xfId="2519"/>
    <cellStyle name="Normal 56 3 2 2" xfId="19390"/>
    <cellStyle name="Normal 56 3 2 2 2" xfId="19391"/>
    <cellStyle name="Normal 56 3 2 3" xfId="19392"/>
    <cellStyle name="Normal 56 3 2 4" xfId="19393"/>
    <cellStyle name="Normal 56 3 3" xfId="19394"/>
    <cellStyle name="Normal 56 3 3 2" xfId="19395"/>
    <cellStyle name="Normal 56 3 3 2 2" xfId="19396"/>
    <cellStyle name="Normal 56 3 3 3" xfId="19397"/>
    <cellStyle name="Normal 56 3 3 3 2" xfId="19398"/>
    <cellStyle name="Normal 56 3 3 4" xfId="19399"/>
    <cellStyle name="Normal 56 3 4" xfId="19400"/>
    <cellStyle name="Normal 56 3 4 2" xfId="19401"/>
    <cellStyle name="Normal 56 3 5" xfId="19402"/>
    <cellStyle name="Normal 56 3 6" xfId="19403"/>
    <cellStyle name="Normal 56 3 6 2" xfId="19404"/>
    <cellStyle name="Normal 56 3 7" xfId="19405"/>
    <cellStyle name="Normal 56 4" xfId="1208"/>
    <cellStyle name="Normal 56 4 2" xfId="2520"/>
    <cellStyle name="Normal 56 4 2 2" xfId="19406"/>
    <cellStyle name="Normal 56 4 2 2 2" xfId="19407"/>
    <cellStyle name="Normal 56 4 2 3" xfId="19408"/>
    <cellStyle name="Normal 56 4 2 4" xfId="19409"/>
    <cellStyle name="Normal 56 4 3" xfId="19410"/>
    <cellStyle name="Normal 56 4 3 2" xfId="19411"/>
    <cellStyle name="Normal 56 4 3 2 2" xfId="19412"/>
    <cellStyle name="Normal 56 4 3 3" xfId="19413"/>
    <cellStyle name="Normal 56 4 3 3 2" xfId="19414"/>
    <cellStyle name="Normal 56 4 3 4" xfId="19415"/>
    <cellStyle name="Normal 56 4 4" xfId="19416"/>
    <cellStyle name="Normal 56 4 4 2" xfId="19417"/>
    <cellStyle name="Normal 56 4 5" xfId="19418"/>
    <cellStyle name="Normal 56 4 6" xfId="19419"/>
    <cellStyle name="Normal 56 4 6 2" xfId="19420"/>
    <cellStyle name="Normal 56 4 7" xfId="19421"/>
    <cellStyle name="Normal 56 5" xfId="1209"/>
    <cellStyle name="Normal 56 5 2" xfId="2521"/>
    <cellStyle name="Normal 56 5 2 2" xfId="19422"/>
    <cellStyle name="Normal 56 5 2 2 2" xfId="19423"/>
    <cellStyle name="Normal 56 5 2 3" xfId="19424"/>
    <cellStyle name="Normal 56 5 2 4" xfId="19425"/>
    <cellStyle name="Normal 56 5 3" xfId="19426"/>
    <cellStyle name="Normal 56 5 3 2" xfId="19427"/>
    <cellStyle name="Normal 56 5 3 2 2" xfId="19428"/>
    <cellStyle name="Normal 56 5 3 3" xfId="19429"/>
    <cellStyle name="Normal 56 5 3 3 2" xfId="19430"/>
    <cellStyle name="Normal 56 5 3 4" xfId="19431"/>
    <cellStyle name="Normal 56 5 4" xfId="19432"/>
    <cellStyle name="Normal 56 5 4 2" xfId="19433"/>
    <cellStyle name="Normal 56 5 5" xfId="19434"/>
    <cellStyle name="Normal 56 5 6" xfId="19435"/>
    <cellStyle name="Normal 56 5 6 2" xfId="19436"/>
    <cellStyle name="Normal 56 5 7" xfId="19437"/>
    <cellStyle name="Normal 56 6" xfId="1210"/>
    <cellStyle name="Normal 56 6 2" xfId="2522"/>
    <cellStyle name="Normal 56 6 2 2" xfId="19438"/>
    <cellStyle name="Normal 56 6 2 2 2" xfId="19439"/>
    <cellStyle name="Normal 56 6 2 3" xfId="19440"/>
    <cellStyle name="Normal 56 6 2 4" xfId="19441"/>
    <cellStyle name="Normal 56 6 3" xfId="19442"/>
    <cellStyle name="Normal 56 6 3 2" xfId="19443"/>
    <cellStyle name="Normal 56 6 3 2 2" xfId="19444"/>
    <cellStyle name="Normal 56 6 3 3" xfId="19445"/>
    <cellStyle name="Normal 56 6 3 3 2" xfId="19446"/>
    <cellStyle name="Normal 56 6 3 4" xfId="19447"/>
    <cellStyle name="Normal 56 6 4" xfId="19448"/>
    <cellStyle name="Normal 56 6 4 2" xfId="19449"/>
    <cellStyle name="Normal 56 6 5" xfId="19450"/>
    <cellStyle name="Normal 56 6 6" xfId="19451"/>
    <cellStyle name="Normal 56 6 6 2" xfId="19452"/>
    <cellStyle name="Normal 56 6 7" xfId="19453"/>
    <cellStyle name="Normal 56 7" xfId="1211"/>
    <cellStyle name="Normal 56 7 2" xfId="2523"/>
    <cellStyle name="Normal 56 7 2 2" xfId="19454"/>
    <cellStyle name="Normal 56 7 2 2 2" xfId="19455"/>
    <cellStyle name="Normal 56 7 2 3" xfId="19456"/>
    <cellStyle name="Normal 56 7 2 4" xfId="19457"/>
    <cellStyle name="Normal 56 7 3" xfId="19458"/>
    <cellStyle name="Normal 56 7 3 2" xfId="19459"/>
    <cellStyle name="Normal 56 7 3 2 2" xfId="19460"/>
    <cellStyle name="Normal 56 7 3 3" xfId="19461"/>
    <cellStyle name="Normal 56 7 3 3 2" xfId="19462"/>
    <cellStyle name="Normal 56 7 3 4" xfId="19463"/>
    <cellStyle name="Normal 56 7 4" xfId="19464"/>
    <cellStyle name="Normal 56 7 4 2" xfId="19465"/>
    <cellStyle name="Normal 56 7 5" xfId="19466"/>
    <cellStyle name="Normal 56 7 6" xfId="19467"/>
    <cellStyle name="Normal 56 7 6 2" xfId="19468"/>
    <cellStyle name="Normal 56 7 7" xfId="19469"/>
    <cellStyle name="Normal 56 8" xfId="1212"/>
    <cellStyle name="Normal 56 8 2" xfId="2524"/>
    <cellStyle name="Normal 56 8 2 2" xfId="19470"/>
    <cellStyle name="Normal 56 8 2 2 2" xfId="19471"/>
    <cellStyle name="Normal 56 8 2 3" xfId="19472"/>
    <cellStyle name="Normal 56 8 2 4" xfId="19473"/>
    <cellStyle name="Normal 56 8 3" xfId="19474"/>
    <cellStyle name="Normal 56 8 3 2" xfId="19475"/>
    <cellStyle name="Normal 56 8 3 2 2" xfId="19476"/>
    <cellStyle name="Normal 56 8 3 3" xfId="19477"/>
    <cellStyle name="Normal 56 8 3 3 2" xfId="19478"/>
    <cellStyle name="Normal 56 8 3 4" xfId="19479"/>
    <cellStyle name="Normal 56 8 4" xfId="19480"/>
    <cellStyle name="Normal 56 8 4 2" xfId="19481"/>
    <cellStyle name="Normal 56 8 5" xfId="19482"/>
    <cellStyle name="Normal 56 8 6" xfId="19483"/>
    <cellStyle name="Normal 56 8 6 2" xfId="19484"/>
    <cellStyle name="Normal 56 8 7" xfId="19485"/>
    <cellStyle name="Normal 56 9" xfId="1213"/>
    <cellStyle name="Normal 56 9 2" xfId="2525"/>
    <cellStyle name="Normal 56 9 2 2" xfId="19486"/>
    <cellStyle name="Normal 56 9 2 2 2" xfId="19487"/>
    <cellStyle name="Normal 56 9 2 3" xfId="19488"/>
    <cellStyle name="Normal 56 9 2 4" xfId="19489"/>
    <cellStyle name="Normal 56 9 3" xfId="19490"/>
    <cellStyle name="Normal 56 9 3 2" xfId="19491"/>
    <cellStyle name="Normal 56 9 3 2 2" xfId="19492"/>
    <cellStyle name="Normal 56 9 3 3" xfId="19493"/>
    <cellStyle name="Normal 56 9 3 3 2" xfId="19494"/>
    <cellStyle name="Normal 56 9 3 4" xfId="19495"/>
    <cellStyle name="Normal 56 9 4" xfId="19496"/>
    <cellStyle name="Normal 56 9 4 2" xfId="19497"/>
    <cellStyle name="Normal 56 9 5" xfId="19498"/>
    <cellStyle name="Normal 56 9 6" xfId="19499"/>
    <cellStyle name="Normal 56 9 6 2" xfId="19500"/>
    <cellStyle name="Normal 56 9 7" xfId="19501"/>
    <cellStyle name="Normal 57" xfId="1214"/>
    <cellStyle name="Normal 57 10" xfId="1215"/>
    <cellStyle name="Normal 57 10 2" xfId="2526"/>
    <cellStyle name="Normal 57 10 2 2" xfId="19502"/>
    <cellStyle name="Normal 57 10 2 2 2" xfId="19503"/>
    <cellStyle name="Normal 57 10 2 3" xfId="19504"/>
    <cellStyle name="Normal 57 10 2 4" xfId="19505"/>
    <cellStyle name="Normal 57 10 3" xfId="19506"/>
    <cellStyle name="Normal 57 10 3 2" xfId="19507"/>
    <cellStyle name="Normal 57 10 3 2 2" xfId="19508"/>
    <cellStyle name="Normal 57 10 3 3" xfId="19509"/>
    <cellStyle name="Normal 57 10 3 3 2" xfId="19510"/>
    <cellStyle name="Normal 57 10 3 4" xfId="19511"/>
    <cellStyle name="Normal 57 10 4" xfId="19512"/>
    <cellStyle name="Normal 57 10 4 2" xfId="19513"/>
    <cellStyle name="Normal 57 10 5" xfId="19514"/>
    <cellStyle name="Normal 57 10 6" xfId="19515"/>
    <cellStyle name="Normal 57 10 6 2" xfId="19516"/>
    <cellStyle name="Normal 57 10 7" xfId="19517"/>
    <cellStyle name="Normal 57 11" xfId="1216"/>
    <cellStyle name="Normal 57 11 2" xfId="2527"/>
    <cellStyle name="Normal 57 11 2 2" xfId="19518"/>
    <cellStyle name="Normal 57 11 2 2 2" xfId="19519"/>
    <cellStyle name="Normal 57 11 2 3" xfId="19520"/>
    <cellStyle name="Normal 57 11 2 4" xfId="19521"/>
    <cellStyle name="Normal 57 11 3" xfId="19522"/>
    <cellStyle name="Normal 57 11 3 2" xfId="19523"/>
    <cellStyle name="Normal 57 11 3 2 2" xfId="19524"/>
    <cellStyle name="Normal 57 11 3 3" xfId="19525"/>
    <cellStyle name="Normal 57 11 3 3 2" xfId="19526"/>
    <cellStyle name="Normal 57 11 3 4" xfId="19527"/>
    <cellStyle name="Normal 57 11 4" xfId="19528"/>
    <cellStyle name="Normal 57 11 4 2" xfId="19529"/>
    <cellStyle name="Normal 57 11 5" xfId="19530"/>
    <cellStyle name="Normal 57 11 6" xfId="19531"/>
    <cellStyle name="Normal 57 11 6 2" xfId="19532"/>
    <cellStyle name="Normal 57 11 7" xfId="19533"/>
    <cellStyle name="Normal 57 12" xfId="2086"/>
    <cellStyle name="Normal 57 12 2" xfId="19534"/>
    <cellStyle name="Normal 57 12 2 2" xfId="19535"/>
    <cellStyle name="Normal 57 12 3" xfId="19536"/>
    <cellStyle name="Normal 57 12 4" xfId="19537"/>
    <cellStyle name="Normal 57 13" xfId="19538"/>
    <cellStyle name="Normal 57 13 2" xfId="19539"/>
    <cellStyle name="Normal 57 13 2 2" xfId="19540"/>
    <cellStyle name="Normal 57 13 3" xfId="19541"/>
    <cellStyle name="Normal 57 13 3 2" xfId="19542"/>
    <cellStyle name="Normal 57 13 4" xfId="19543"/>
    <cellStyle name="Normal 57 14" xfId="19544"/>
    <cellStyle name="Normal 57 14 2" xfId="19545"/>
    <cellStyle name="Normal 57 15" xfId="19546"/>
    <cellStyle name="Normal 57 16" xfId="19547"/>
    <cellStyle name="Normal 57 16 2" xfId="19548"/>
    <cellStyle name="Normal 57 17" xfId="19549"/>
    <cellStyle name="Normal 57 18" xfId="23142"/>
    <cellStyle name="Normal 57 2" xfId="1217"/>
    <cellStyle name="Normal 57 2 2" xfId="2528"/>
    <cellStyle name="Normal 57 2 2 2" xfId="19550"/>
    <cellStyle name="Normal 57 2 2 2 2" xfId="19551"/>
    <cellStyle name="Normal 57 2 2 3" xfId="19552"/>
    <cellStyle name="Normal 57 2 2 4" xfId="19553"/>
    <cellStyle name="Normal 57 2 3" xfId="19554"/>
    <cellStyle name="Normal 57 2 3 2" xfId="19555"/>
    <cellStyle name="Normal 57 2 3 2 2" xfId="19556"/>
    <cellStyle name="Normal 57 2 3 3" xfId="19557"/>
    <cellStyle name="Normal 57 2 3 3 2" xfId="19558"/>
    <cellStyle name="Normal 57 2 3 4" xfId="19559"/>
    <cellStyle name="Normal 57 2 4" xfId="19560"/>
    <cellStyle name="Normal 57 2 4 2" xfId="19561"/>
    <cellStyle name="Normal 57 2 5" xfId="19562"/>
    <cellStyle name="Normal 57 2 6" xfId="19563"/>
    <cellStyle name="Normal 57 2 6 2" xfId="19564"/>
    <cellStyle name="Normal 57 2 7" xfId="19565"/>
    <cellStyle name="Normal 57 3" xfId="1218"/>
    <cellStyle name="Normal 57 3 2" xfId="2529"/>
    <cellStyle name="Normal 57 3 2 2" xfId="19566"/>
    <cellStyle name="Normal 57 3 2 2 2" xfId="19567"/>
    <cellStyle name="Normal 57 3 2 3" xfId="19568"/>
    <cellStyle name="Normal 57 3 2 4" xfId="19569"/>
    <cellStyle name="Normal 57 3 3" xfId="19570"/>
    <cellStyle name="Normal 57 3 3 2" xfId="19571"/>
    <cellStyle name="Normal 57 3 3 2 2" xfId="19572"/>
    <cellStyle name="Normal 57 3 3 3" xfId="19573"/>
    <cellStyle name="Normal 57 3 3 3 2" xfId="19574"/>
    <cellStyle name="Normal 57 3 3 4" xfId="19575"/>
    <cellStyle name="Normal 57 3 4" xfId="19576"/>
    <cellStyle name="Normal 57 3 4 2" xfId="19577"/>
    <cellStyle name="Normal 57 3 5" xfId="19578"/>
    <cellStyle name="Normal 57 3 6" xfId="19579"/>
    <cellStyle name="Normal 57 3 6 2" xfId="19580"/>
    <cellStyle name="Normal 57 3 7" xfId="19581"/>
    <cellStyle name="Normal 57 4" xfId="1219"/>
    <cellStyle name="Normal 57 4 2" xfId="2530"/>
    <cellStyle name="Normal 57 4 2 2" xfId="19582"/>
    <cellStyle name="Normal 57 4 2 2 2" xfId="19583"/>
    <cellStyle name="Normal 57 4 2 3" xfId="19584"/>
    <cellStyle name="Normal 57 4 2 4" xfId="19585"/>
    <cellStyle name="Normal 57 4 3" xfId="19586"/>
    <cellStyle name="Normal 57 4 3 2" xfId="19587"/>
    <cellStyle name="Normal 57 4 3 2 2" xfId="19588"/>
    <cellStyle name="Normal 57 4 3 3" xfId="19589"/>
    <cellStyle name="Normal 57 4 3 3 2" xfId="19590"/>
    <cellStyle name="Normal 57 4 3 4" xfId="19591"/>
    <cellStyle name="Normal 57 4 4" xfId="19592"/>
    <cellStyle name="Normal 57 4 4 2" xfId="19593"/>
    <cellStyle name="Normal 57 4 5" xfId="19594"/>
    <cellStyle name="Normal 57 4 6" xfId="19595"/>
    <cellStyle name="Normal 57 4 6 2" xfId="19596"/>
    <cellStyle name="Normal 57 4 7" xfId="19597"/>
    <cellStyle name="Normal 57 5" xfId="1220"/>
    <cellStyle name="Normal 57 5 2" xfId="2531"/>
    <cellStyle name="Normal 57 5 2 2" xfId="19598"/>
    <cellStyle name="Normal 57 5 2 2 2" xfId="19599"/>
    <cellStyle name="Normal 57 5 2 3" xfId="19600"/>
    <cellStyle name="Normal 57 5 2 4" xfId="19601"/>
    <cellStyle name="Normal 57 5 3" xfId="19602"/>
    <cellStyle name="Normal 57 5 3 2" xfId="19603"/>
    <cellStyle name="Normal 57 5 3 2 2" xfId="19604"/>
    <cellStyle name="Normal 57 5 3 3" xfId="19605"/>
    <cellStyle name="Normal 57 5 3 3 2" xfId="19606"/>
    <cellStyle name="Normal 57 5 3 4" xfId="19607"/>
    <cellStyle name="Normal 57 5 4" xfId="19608"/>
    <cellStyle name="Normal 57 5 4 2" xfId="19609"/>
    <cellStyle name="Normal 57 5 5" xfId="19610"/>
    <cellStyle name="Normal 57 5 6" xfId="19611"/>
    <cellStyle name="Normal 57 5 6 2" xfId="19612"/>
    <cellStyle name="Normal 57 5 7" xfId="19613"/>
    <cellStyle name="Normal 57 6" xfId="1221"/>
    <cellStyle name="Normal 57 6 2" xfId="2532"/>
    <cellStyle name="Normal 57 6 2 2" xfId="19614"/>
    <cellStyle name="Normal 57 6 2 2 2" xfId="19615"/>
    <cellStyle name="Normal 57 6 2 3" xfId="19616"/>
    <cellStyle name="Normal 57 6 2 4" xfId="19617"/>
    <cellStyle name="Normal 57 6 3" xfId="19618"/>
    <cellStyle name="Normal 57 6 3 2" xfId="19619"/>
    <cellStyle name="Normal 57 6 3 2 2" xfId="19620"/>
    <cellStyle name="Normal 57 6 3 3" xfId="19621"/>
    <cellStyle name="Normal 57 6 3 3 2" xfId="19622"/>
    <cellStyle name="Normal 57 6 3 4" xfId="19623"/>
    <cellStyle name="Normal 57 6 4" xfId="19624"/>
    <cellStyle name="Normal 57 6 4 2" xfId="19625"/>
    <cellStyle name="Normal 57 6 5" xfId="19626"/>
    <cellStyle name="Normal 57 6 6" xfId="19627"/>
    <cellStyle name="Normal 57 6 6 2" xfId="19628"/>
    <cellStyle name="Normal 57 6 7" xfId="19629"/>
    <cellStyle name="Normal 57 7" xfId="1222"/>
    <cellStyle name="Normal 57 7 2" xfId="2533"/>
    <cellStyle name="Normal 57 7 2 2" xfId="19630"/>
    <cellStyle name="Normal 57 7 2 2 2" xfId="19631"/>
    <cellStyle name="Normal 57 7 2 3" xfId="19632"/>
    <cellStyle name="Normal 57 7 2 4" xfId="19633"/>
    <cellStyle name="Normal 57 7 3" xfId="19634"/>
    <cellStyle name="Normal 57 7 3 2" xfId="19635"/>
    <cellStyle name="Normal 57 7 3 2 2" xfId="19636"/>
    <cellStyle name="Normal 57 7 3 3" xfId="19637"/>
    <cellStyle name="Normal 57 7 3 3 2" xfId="19638"/>
    <cellStyle name="Normal 57 7 3 4" xfId="19639"/>
    <cellStyle name="Normal 57 7 4" xfId="19640"/>
    <cellStyle name="Normal 57 7 4 2" xfId="19641"/>
    <cellStyle name="Normal 57 7 5" xfId="19642"/>
    <cellStyle name="Normal 57 7 6" xfId="19643"/>
    <cellStyle name="Normal 57 7 6 2" xfId="19644"/>
    <cellStyle name="Normal 57 7 7" xfId="19645"/>
    <cellStyle name="Normal 57 8" xfId="1223"/>
    <cellStyle name="Normal 57 8 2" xfId="2534"/>
    <cellStyle name="Normal 57 8 2 2" xfId="19646"/>
    <cellStyle name="Normal 57 8 2 2 2" xfId="19647"/>
    <cellStyle name="Normal 57 8 2 3" xfId="19648"/>
    <cellStyle name="Normal 57 8 2 4" xfId="19649"/>
    <cellStyle name="Normal 57 8 3" xfId="19650"/>
    <cellStyle name="Normal 57 8 3 2" xfId="19651"/>
    <cellStyle name="Normal 57 8 3 2 2" xfId="19652"/>
    <cellStyle name="Normal 57 8 3 3" xfId="19653"/>
    <cellStyle name="Normal 57 8 3 3 2" xfId="19654"/>
    <cellStyle name="Normal 57 8 3 4" xfId="19655"/>
    <cellStyle name="Normal 57 8 4" xfId="19656"/>
    <cellStyle name="Normal 57 8 4 2" xfId="19657"/>
    <cellStyle name="Normal 57 8 5" xfId="19658"/>
    <cellStyle name="Normal 57 8 6" xfId="19659"/>
    <cellStyle name="Normal 57 8 6 2" xfId="19660"/>
    <cellStyle name="Normal 57 8 7" xfId="19661"/>
    <cellStyle name="Normal 57 9" xfId="1224"/>
    <cellStyle name="Normal 57 9 2" xfId="2535"/>
    <cellStyle name="Normal 57 9 2 2" xfId="19662"/>
    <cellStyle name="Normal 57 9 2 2 2" xfId="19663"/>
    <cellStyle name="Normal 57 9 2 3" xfId="19664"/>
    <cellStyle name="Normal 57 9 2 4" xfId="19665"/>
    <cellStyle name="Normal 57 9 3" xfId="19666"/>
    <cellStyle name="Normal 57 9 3 2" xfId="19667"/>
    <cellStyle name="Normal 57 9 3 2 2" xfId="19668"/>
    <cellStyle name="Normal 57 9 3 3" xfId="19669"/>
    <cellStyle name="Normal 57 9 3 3 2" xfId="19670"/>
    <cellStyle name="Normal 57 9 3 4" xfId="19671"/>
    <cellStyle name="Normal 57 9 4" xfId="19672"/>
    <cellStyle name="Normal 57 9 4 2" xfId="19673"/>
    <cellStyle name="Normal 57 9 5" xfId="19674"/>
    <cellStyle name="Normal 57 9 6" xfId="19675"/>
    <cellStyle name="Normal 57 9 6 2" xfId="19676"/>
    <cellStyle name="Normal 57 9 7" xfId="19677"/>
    <cellStyle name="Normal 58" xfId="1225"/>
    <cellStyle name="Normal 58 10" xfId="1226"/>
    <cellStyle name="Normal 58 10 2" xfId="2536"/>
    <cellStyle name="Normal 58 10 2 2" xfId="19678"/>
    <cellStyle name="Normal 58 10 2 2 2" xfId="19679"/>
    <cellStyle name="Normal 58 10 2 3" xfId="19680"/>
    <cellStyle name="Normal 58 10 2 4" xfId="19681"/>
    <cellStyle name="Normal 58 10 3" xfId="19682"/>
    <cellStyle name="Normal 58 10 3 2" xfId="19683"/>
    <cellStyle name="Normal 58 10 3 2 2" xfId="19684"/>
    <cellStyle name="Normal 58 10 3 3" xfId="19685"/>
    <cellStyle name="Normal 58 10 3 3 2" xfId="19686"/>
    <cellStyle name="Normal 58 10 3 4" xfId="19687"/>
    <cellStyle name="Normal 58 10 4" xfId="19688"/>
    <cellStyle name="Normal 58 10 4 2" xfId="19689"/>
    <cellStyle name="Normal 58 10 5" xfId="19690"/>
    <cellStyle name="Normal 58 10 6" xfId="19691"/>
    <cellStyle name="Normal 58 10 6 2" xfId="19692"/>
    <cellStyle name="Normal 58 10 7" xfId="19693"/>
    <cellStyle name="Normal 58 11" xfId="1227"/>
    <cellStyle name="Normal 58 11 2" xfId="2537"/>
    <cellStyle name="Normal 58 11 2 2" xfId="19694"/>
    <cellStyle name="Normal 58 11 2 2 2" xfId="19695"/>
    <cellStyle name="Normal 58 11 2 3" xfId="19696"/>
    <cellStyle name="Normal 58 11 2 4" xfId="19697"/>
    <cellStyle name="Normal 58 11 3" xfId="19698"/>
    <cellStyle name="Normal 58 11 3 2" xfId="19699"/>
    <cellStyle name="Normal 58 11 3 2 2" xfId="19700"/>
    <cellStyle name="Normal 58 11 3 3" xfId="19701"/>
    <cellStyle name="Normal 58 11 3 3 2" xfId="19702"/>
    <cellStyle name="Normal 58 11 3 4" xfId="19703"/>
    <cellStyle name="Normal 58 11 4" xfId="19704"/>
    <cellStyle name="Normal 58 11 4 2" xfId="19705"/>
    <cellStyle name="Normal 58 11 5" xfId="19706"/>
    <cellStyle name="Normal 58 11 6" xfId="19707"/>
    <cellStyle name="Normal 58 11 6 2" xfId="19708"/>
    <cellStyle name="Normal 58 11 7" xfId="19709"/>
    <cellStyle name="Normal 58 12" xfId="2087"/>
    <cellStyle name="Normal 58 12 2" xfId="19710"/>
    <cellStyle name="Normal 58 12 2 2" xfId="19711"/>
    <cellStyle name="Normal 58 12 3" xfId="19712"/>
    <cellStyle name="Normal 58 12 4" xfId="19713"/>
    <cellStyle name="Normal 58 13" xfId="19714"/>
    <cellStyle name="Normal 58 13 2" xfId="19715"/>
    <cellStyle name="Normal 58 13 2 2" xfId="19716"/>
    <cellStyle name="Normal 58 13 3" xfId="19717"/>
    <cellStyle name="Normal 58 13 3 2" xfId="19718"/>
    <cellStyle name="Normal 58 13 4" xfId="19719"/>
    <cellStyle name="Normal 58 14" xfId="19720"/>
    <cellStyle name="Normal 58 14 2" xfId="19721"/>
    <cellStyle name="Normal 58 15" xfId="19722"/>
    <cellStyle name="Normal 58 16" xfId="19723"/>
    <cellStyle name="Normal 58 16 2" xfId="19724"/>
    <cellStyle name="Normal 58 17" xfId="19725"/>
    <cellStyle name="Normal 58 2" xfId="1228"/>
    <cellStyle name="Normal 58 2 2" xfId="2538"/>
    <cellStyle name="Normal 58 2 2 2" xfId="19726"/>
    <cellStyle name="Normal 58 2 2 2 2" xfId="19727"/>
    <cellStyle name="Normal 58 2 2 3" xfId="19728"/>
    <cellStyle name="Normal 58 2 2 4" xfId="19729"/>
    <cellStyle name="Normal 58 2 3" xfId="19730"/>
    <cellStyle name="Normal 58 2 3 2" xfId="19731"/>
    <cellStyle name="Normal 58 2 3 2 2" xfId="19732"/>
    <cellStyle name="Normal 58 2 3 3" xfId="19733"/>
    <cellStyle name="Normal 58 2 3 3 2" xfId="19734"/>
    <cellStyle name="Normal 58 2 3 4" xfId="19735"/>
    <cellStyle name="Normal 58 2 4" xfId="19736"/>
    <cellStyle name="Normal 58 2 4 2" xfId="19737"/>
    <cellStyle name="Normal 58 2 5" xfId="19738"/>
    <cellStyle name="Normal 58 2 6" xfId="19739"/>
    <cellStyle name="Normal 58 2 6 2" xfId="19740"/>
    <cellStyle name="Normal 58 2 7" xfId="19741"/>
    <cellStyle name="Normal 58 3" xfId="1229"/>
    <cellStyle name="Normal 58 3 2" xfId="2539"/>
    <cellStyle name="Normal 58 3 2 2" xfId="19742"/>
    <cellStyle name="Normal 58 3 2 2 2" xfId="19743"/>
    <cellStyle name="Normal 58 3 2 3" xfId="19744"/>
    <cellStyle name="Normal 58 3 2 4" xfId="19745"/>
    <cellStyle name="Normal 58 3 3" xfId="19746"/>
    <cellStyle name="Normal 58 3 3 2" xfId="19747"/>
    <cellStyle name="Normal 58 3 3 2 2" xfId="19748"/>
    <cellStyle name="Normal 58 3 3 3" xfId="19749"/>
    <cellStyle name="Normal 58 3 3 3 2" xfId="19750"/>
    <cellStyle name="Normal 58 3 3 4" xfId="19751"/>
    <cellStyle name="Normal 58 3 4" xfId="19752"/>
    <cellStyle name="Normal 58 3 4 2" xfId="19753"/>
    <cellStyle name="Normal 58 3 5" xfId="19754"/>
    <cellStyle name="Normal 58 3 6" xfId="19755"/>
    <cellStyle name="Normal 58 3 6 2" xfId="19756"/>
    <cellStyle name="Normal 58 3 7" xfId="19757"/>
    <cellStyle name="Normal 58 4" xfId="1230"/>
    <cellStyle name="Normal 58 4 2" xfId="2540"/>
    <cellStyle name="Normal 58 4 2 2" xfId="19758"/>
    <cellStyle name="Normal 58 4 2 2 2" xfId="19759"/>
    <cellStyle name="Normal 58 4 2 3" xfId="19760"/>
    <cellStyle name="Normal 58 4 2 4" xfId="19761"/>
    <cellStyle name="Normal 58 4 3" xfId="19762"/>
    <cellStyle name="Normal 58 4 3 2" xfId="19763"/>
    <cellStyle name="Normal 58 4 3 2 2" xfId="19764"/>
    <cellStyle name="Normal 58 4 3 3" xfId="19765"/>
    <cellStyle name="Normal 58 4 3 3 2" xfId="19766"/>
    <cellStyle name="Normal 58 4 3 4" xfId="19767"/>
    <cellStyle name="Normal 58 4 4" xfId="19768"/>
    <cellStyle name="Normal 58 4 4 2" xfId="19769"/>
    <cellStyle name="Normal 58 4 5" xfId="19770"/>
    <cellStyle name="Normal 58 4 6" xfId="19771"/>
    <cellStyle name="Normal 58 4 6 2" xfId="19772"/>
    <cellStyle name="Normal 58 4 7" xfId="19773"/>
    <cellStyle name="Normal 58 5" xfId="1231"/>
    <cellStyle name="Normal 58 5 2" xfId="2541"/>
    <cellStyle name="Normal 58 5 2 2" xfId="19774"/>
    <cellStyle name="Normal 58 5 2 2 2" xfId="19775"/>
    <cellStyle name="Normal 58 5 2 3" xfId="19776"/>
    <cellStyle name="Normal 58 5 2 4" xfId="19777"/>
    <cellStyle name="Normal 58 5 3" xfId="19778"/>
    <cellStyle name="Normal 58 5 3 2" xfId="19779"/>
    <cellStyle name="Normal 58 5 3 2 2" xfId="19780"/>
    <cellStyle name="Normal 58 5 3 3" xfId="19781"/>
    <cellStyle name="Normal 58 5 3 3 2" xfId="19782"/>
    <cellStyle name="Normal 58 5 3 4" xfId="19783"/>
    <cellStyle name="Normal 58 5 4" xfId="19784"/>
    <cellStyle name="Normal 58 5 4 2" xfId="19785"/>
    <cellStyle name="Normal 58 5 5" xfId="19786"/>
    <cellStyle name="Normal 58 5 6" xfId="19787"/>
    <cellStyle name="Normal 58 5 6 2" xfId="19788"/>
    <cellStyle name="Normal 58 5 7" xfId="19789"/>
    <cellStyle name="Normal 58 6" xfId="1232"/>
    <cellStyle name="Normal 58 6 2" xfId="2542"/>
    <cellStyle name="Normal 58 6 2 2" xfId="19790"/>
    <cellStyle name="Normal 58 6 2 2 2" xfId="19791"/>
    <cellStyle name="Normal 58 6 2 3" xfId="19792"/>
    <cellStyle name="Normal 58 6 2 4" xfId="19793"/>
    <cellStyle name="Normal 58 6 3" xfId="19794"/>
    <cellStyle name="Normal 58 6 3 2" xfId="19795"/>
    <cellStyle name="Normal 58 6 3 2 2" xfId="19796"/>
    <cellStyle name="Normal 58 6 3 3" xfId="19797"/>
    <cellStyle name="Normal 58 6 3 3 2" xfId="19798"/>
    <cellStyle name="Normal 58 6 3 4" xfId="19799"/>
    <cellStyle name="Normal 58 6 4" xfId="19800"/>
    <cellStyle name="Normal 58 6 4 2" xfId="19801"/>
    <cellStyle name="Normal 58 6 5" xfId="19802"/>
    <cellStyle name="Normal 58 6 6" xfId="19803"/>
    <cellStyle name="Normal 58 6 6 2" xfId="19804"/>
    <cellStyle name="Normal 58 6 7" xfId="19805"/>
    <cellStyle name="Normal 58 7" xfId="1233"/>
    <cellStyle name="Normal 58 7 2" xfId="2543"/>
    <cellStyle name="Normal 58 7 2 2" xfId="19806"/>
    <cellStyle name="Normal 58 7 2 2 2" xfId="19807"/>
    <cellStyle name="Normal 58 7 2 3" xfId="19808"/>
    <cellStyle name="Normal 58 7 2 4" xfId="19809"/>
    <cellStyle name="Normal 58 7 3" xfId="19810"/>
    <cellStyle name="Normal 58 7 3 2" xfId="19811"/>
    <cellStyle name="Normal 58 7 3 2 2" xfId="19812"/>
    <cellStyle name="Normal 58 7 3 3" xfId="19813"/>
    <cellStyle name="Normal 58 7 3 3 2" xfId="19814"/>
    <cellStyle name="Normal 58 7 3 4" xfId="19815"/>
    <cellStyle name="Normal 58 7 4" xfId="19816"/>
    <cellStyle name="Normal 58 7 4 2" xfId="19817"/>
    <cellStyle name="Normal 58 7 5" xfId="19818"/>
    <cellStyle name="Normal 58 7 6" xfId="19819"/>
    <cellStyle name="Normal 58 7 6 2" xfId="19820"/>
    <cellStyle name="Normal 58 7 7" xfId="19821"/>
    <cellStyle name="Normal 58 8" xfId="1234"/>
    <cellStyle name="Normal 58 8 2" xfId="2544"/>
    <cellStyle name="Normal 58 8 2 2" xfId="19822"/>
    <cellStyle name="Normal 58 8 2 2 2" xfId="19823"/>
    <cellStyle name="Normal 58 8 2 3" xfId="19824"/>
    <cellStyle name="Normal 58 8 2 4" xfId="19825"/>
    <cellStyle name="Normal 58 8 3" xfId="19826"/>
    <cellStyle name="Normal 58 8 3 2" xfId="19827"/>
    <cellStyle name="Normal 58 8 3 2 2" xfId="19828"/>
    <cellStyle name="Normal 58 8 3 3" xfId="19829"/>
    <cellStyle name="Normal 58 8 3 3 2" xfId="19830"/>
    <cellStyle name="Normal 58 8 3 4" xfId="19831"/>
    <cellStyle name="Normal 58 8 4" xfId="19832"/>
    <cellStyle name="Normal 58 8 4 2" xfId="19833"/>
    <cellStyle name="Normal 58 8 5" xfId="19834"/>
    <cellStyle name="Normal 58 8 6" xfId="19835"/>
    <cellStyle name="Normal 58 8 6 2" xfId="19836"/>
    <cellStyle name="Normal 58 8 7" xfId="19837"/>
    <cellStyle name="Normal 58 9" xfId="1235"/>
    <cellStyle name="Normal 58 9 2" xfId="2545"/>
    <cellStyle name="Normal 58 9 2 2" xfId="19838"/>
    <cellStyle name="Normal 58 9 2 2 2" xfId="19839"/>
    <cellStyle name="Normal 58 9 2 3" xfId="19840"/>
    <cellStyle name="Normal 58 9 2 4" xfId="19841"/>
    <cellStyle name="Normal 58 9 3" xfId="19842"/>
    <cellStyle name="Normal 58 9 3 2" xfId="19843"/>
    <cellStyle name="Normal 58 9 3 2 2" xfId="19844"/>
    <cellStyle name="Normal 58 9 3 3" xfId="19845"/>
    <cellStyle name="Normal 58 9 3 3 2" xfId="19846"/>
    <cellStyle name="Normal 58 9 3 4" xfId="19847"/>
    <cellStyle name="Normal 58 9 4" xfId="19848"/>
    <cellStyle name="Normal 58 9 4 2" xfId="19849"/>
    <cellStyle name="Normal 58 9 5" xfId="19850"/>
    <cellStyle name="Normal 58 9 6" xfId="19851"/>
    <cellStyle name="Normal 58 9 6 2" xfId="19852"/>
    <cellStyle name="Normal 58 9 7" xfId="19853"/>
    <cellStyle name="Normal 59" xfId="1236"/>
    <cellStyle name="Normal 59 10" xfId="1237"/>
    <cellStyle name="Normal 59 10 2" xfId="2546"/>
    <cellStyle name="Normal 59 10 2 2" xfId="19854"/>
    <cellStyle name="Normal 59 10 2 2 2" xfId="19855"/>
    <cellStyle name="Normal 59 10 2 3" xfId="19856"/>
    <cellStyle name="Normal 59 10 2 4" xfId="19857"/>
    <cellStyle name="Normal 59 10 3" xfId="19858"/>
    <cellStyle name="Normal 59 10 3 2" xfId="19859"/>
    <cellStyle name="Normal 59 10 3 2 2" xfId="19860"/>
    <cellStyle name="Normal 59 10 3 3" xfId="19861"/>
    <cellStyle name="Normal 59 10 3 3 2" xfId="19862"/>
    <cellStyle name="Normal 59 10 3 4" xfId="19863"/>
    <cellStyle name="Normal 59 10 4" xfId="19864"/>
    <cellStyle name="Normal 59 10 4 2" xfId="19865"/>
    <cellStyle name="Normal 59 10 5" xfId="19866"/>
    <cellStyle name="Normal 59 10 6" xfId="19867"/>
    <cellStyle name="Normal 59 10 6 2" xfId="19868"/>
    <cellStyle name="Normal 59 10 7" xfId="19869"/>
    <cellStyle name="Normal 59 11" xfId="1238"/>
    <cellStyle name="Normal 59 11 2" xfId="2547"/>
    <cellStyle name="Normal 59 11 2 2" xfId="19870"/>
    <cellStyle name="Normal 59 11 2 2 2" xfId="19871"/>
    <cellStyle name="Normal 59 11 2 3" xfId="19872"/>
    <cellStyle name="Normal 59 11 2 4" xfId="19873"/>
    <cellStyle name="Normal 59 11 3" xfId="19874"/>
    <cellStyle name="Normal 59 11 3 2" xfId="19875"/>
    <cellStyle name="Normal 59 11 3 2 2" xfId="19876"/>
    <cellStyle name="Normal 59 11 3 3" xfId="19877"/>
    <cellStyle name="Normal 59 11 3 3 2" xfId="19878"/>
    <cellStyle name="Normal 59 11 3 4" xfId="19879"/>
    <cellStyle name="Normal 59 11 4" xfId="19880"/>
    <cellStyle name="Normal 59 11 4 2" xfId="19881"/>
    <cellStyle name="Normal 59 11 5" xfId="19882"/>
    <cellStyle name="Normal 59 11 6" xfId="19883"/>
    <cellStyle name="Normal 59 11 6 2" xfId="19884"/>
    <cellStyle name="Normal 59 11 7" xfId="19885"/>
    <cellStyle name="Normal 59 12" xfId="2088"/>
    <cellStyle name="Normal 59 12 2" xfId="19886"/>
    <cellStyle name="Normal 59 12 2 2" xfId="19887"/>
    <cellStyle name="Normal 59 12 3" xfId="19888"/>
    <cellStyle name="Normal 59 12 4" xfId="19889"/>
    <cellStyle name="Normal 59 13" xfId="19890"/>
    <cellStyle name="Normal 59 13 2" xfId="19891"/>
    <cellStyle name="Normal 59 13 2 2" xfId="19892"/>
    <cellStyle name="Normal 59 13 3" xfId="19893"/>
    <cellStyle name="Normal 59 13 3 2" xfId="19894"/>
    <cellStyle name="Normal 59 13 4" xfId="19895"/>
    <cellStyle name="Normal 59 14" xfId="19896"/>
    <cellStyle name="Normal 59 14 2" xfId="19897"/>
    <cellStyle name="Normal 59 15" xfId="19898"/>
    <cellStyle name="Normal 59 16" xfId="19899"/>
    <cellStyle name="Normal 59 16 2" xfId="19900"/>
    <cellStyle name="Normal 59 17" xfId="19901"/>
    <cellStyle name="Normal 59 2" xfId="1239"/>
    <cellStyle name="Normal 59 2 2" xfId="2548"/>
    <cellStyle name="Normal 59 2 2 2" xfId="19902"/>
    <cellStyle name="Normal 59 2 2 2 2" xfId="19903"/>
    <cellStyle name="Normal 59 2 2 3" xfId="19904"/>
    <cellStyle name="Normal 59 2 2 4" xfId="19905"/>
    <cellStyle name="Normal 59 2 3" xfId="19906"/>
    <cellStyle name="Normal 59 2 3 2" xfId="19907"/>
    <cellStyle name="Normal 59 2 3 2 2" xfId="19908"/>
    <cellStyle name="Normal 59 2 3 3" xfId="19909"/>
    <cellStyle name="Normal 59 2 3 3 2" xfId="19910"/>
    <cellStyle name="Normal 59 2 3 4" xfId="19911"/>
    <cellStyle name="Normal 59 2 4" xfId="19912"/>
    <cellStyle name="Normal 59 2 4 2" xfId="19913"/>
    <cellStyle name="Normal 59 2 5" xfId="19914"/>
    <cellStyle name="Normal 59 2 6" xfId="19915"/>
    <cellStyle name="Normal 59 2 6 2" xfId="19916"/>
    <cellStyle name="Normal 59 2 7" xfId="19917"/>
    <cellStyle name="Normal 59 3" xfId="1240"/>
    <cellStyle name="Normal 59 3 2" xfId="2549"/>
    <cellStyle name="Normal 59 3 2 2" xfId="19918"/>
    <cellStyle name="Normal 59 3 2 2 2" xfId="19919"/>
    <cellStyle name="Normal 59 3 2 3" xfId="19920"/>
    <cellStyle name="Normal 59 3 2 4" xfId="19921"/>
    <cellStyle name="Normal 59 3 3" xfId="19922"/>
    <cellStyle name="Normal 59 3 3 2" xfId="19923"/>
    <cellStyle name="Normal 59 3 3 2 2" xfId="19924"/>
    <cellStyle name="Normal 59 3 3 3" xfId="19925"/>
    <cellStyle name="Normal 59 3 3 3 2" xfId="19926"/>
    <cellStyle name="Normal 59 3 3 4" xfId="19927"/>
    <cellStyle name="Normal 59 3 4" xfId="19928"/>
    <cellStyle name="Normal 59 3 4 2" xfId="19929"/>
    <cellStyle name="Normal 59 3 5" xfId="19930"/>
    <cellStyle name="Normal 59 3 6" xfId="19931"/>
    <cellStyle name="Normal 59 3 6 2" xfId="19932"/>
    <cellStyle name="Normal 59 3 7" xfId="19933"/>
    <cellStyle name="Normal 59 4" xfId="1241"/>
    <cellStyle name="Normal 59 4 2" xfId="2550"/>
    <cellStyle name="Normal 59 4 2 2" xfId="19934"/>
    <cellStyle name="Normal 59 4 2 2 2" xfId="19935"/>
    <cellStyle name="Normal 59 4 2 3" xfId="19936"/>
    <cellStyle name="Normal 59 4 2 4" xfId="19937"/>
    <cellStyle name="Normal 59 4 3" xfId="19938"/>
    <cellStyle name="Normal 59 4 3 2" xfId="19939"/>
    <cellStyle name="Normal 59 4 3 2 2" xfId="19940"/>
    <cellStyle name="Normal 59 4 3 3" xfId="19941"/>
    <cellStyle name="Normal 59 4 3 3 2" xfId="19942"/>
    <cellStyle name="Normal 59 4 3 4" xfId="19943"/>
    <cellStyle name="Normal 59 4 4" xfId="19944"/>
    <cellStyle name="Normal 59 4 4 2" xfId="19945"/>
    <cellStyle name="Normal 59 4 5" xfId="19946"/>
    <cellStyle name="Normal 59 4 6" xfId="19947"/>
    <cellStyle name="Normal 59 4 6 2" xfId="19948"/>
    <cellStyle name="Normal 59 4 7" xfId="19949"/>
    <cellStyle name="Normal 59 5" xfId="1242"/>
    <cellStyle name="Normal 59 5 2" xfId="2551"/>
    <cellStyle name="Normal 59 5 2 2" xfId="19950"/>
    <cellStyle name="Normal 59 5 2 2 2" xfId="19951"/>
    <cellStyle name="Normal 59 5 2 3" xfId="19952"/>
    <cellStyle name="Normal 59 5 2 4" xfId="19953"/>
    <cellStyle name="Normal 59 5 3" xfId="19954"/>
    <cellStyle name="Normal 59 5 3 2" xfId="19955"/>
    <cellStyle name="Normal 59 5 3 2 2" xfId="19956"/>
    <cellStyle name="Normal 59 5 3 3" xfId="19957"/>
    <cellStyle name="Normal 59 5 3 3 2" xfId="19958"/>
    <cellStyle name="Normal 59 5 3 4" xfId="19959"/>
    <cellStyle name="Normal 59 5 4" xfId="19960"/>
    <cellStyle name="Normal 59 5 4 2" xfId="19961"/>
    <cellStyle name="Normal 59 5 5" xfId="19962"/>
    <cellStyle name="Normal 59 5 6" xfId="19963"/>
    <cellStyle name="Normal 59 5 6 2" xfId="19964"/>
    <cellStyle name="Normal 59 5 7" xfId="19965"/>
    <cellStyle name="Normal 59 6" xfId="1243"/>
    <cellStyle name="Normal 59 6 2" xfId="2552"/>
    <cellStyle name="Normal 59 6 2 2" xfId="19966"/>
    <cellStyle name="Normal 59 6 2 2 2" xfId="19967"/>
    <cellStyle name="Normal 59 6 2 3" xfId="19968"/>
    <cellStyle name="Normal 59 6 2 4" xfId="19969"/>
    <cellStyle name="Normal 59 6 3" xfId="19970"/>
    <cellStyle name="Normal 59 6 3 2" xfId="19971"/>
    <cellStyle name="Normal 59 6 3 2 2" xfId="19972"/>
    <cellStyle name="Normal 59 6 3 3" xfId="19973"/>
    <cellStyle name="Normal 59 6 3 3 2" xfId="19974"/>
    <cellStyle name="Normal 59 6 3 4" xfId="19975"/>
    <cellStyle name="Normal 59 6 4" xfId="19976"/>
    <cellStyle name="Normal 59 6 4 2" xfId="19977"/>
    <cellStyle name="Normal 59 6 5" xfId="19978"/>
    <cellStyle name="Normal 59 6 6" xfId="19979"/>
    <cellStyle name="Normal 59 6 6 2" xfId="19980"/>
    <cellStyle name="Normal 59 6 7" xfId="19981"/>
    <cellStyle name="Normal 59 7" xfId="1244"/>
    <cellStyle name="Normal 59 7 2" xfId="2553"/>
    <cellStyle name="Normal 59 7 2 2" xfId="19982"/>
    <cellStyle name="Normal 59 7 2 2 2" xfId="19983"/>
    <cellStyle name="Normal 59 7 2 3" xfId="19984"/>
    <cellStyle name="Normal 59 7 2 4" xfId="19985"/>
    <cellStyle name="Normal 59 7 3" xfId="19986"/>
    <cellStyle name="Normal 59 7 3 2" xfId="19987"/>
    <cellStyle name="Normal 59 7 3 2 2" xfId="19988"/>
    <cellStyle name="Normal 59 7 3 3" xfId="19989"/>
    <cellStyle name="Normal 59 7 3 3 2" xfId="19990"/>
    <cellStyle name="Normal 59 7 3 4" xfId="19991"/>
    <cellStyle name="Normal 59 7 4" xfId="19992"/>
    <cellStyle name="Normal 59 7 4 2" xfId="19993"/>
    <cellStyle name="Normal 59 7 5" xfId="19994"/>
    <cellStyle name="Normal 59 7 6" xfId="19995"/>
    <cellStyle name="Normal 59 7 6 2" xfId="19996"/>
    <cellStyle name="Normal 59 7 7" xfId="19997"/>
    <cellStyle name="Normal 59 8" xfId="1245"/>
    <cellStyle name="Normal 59 8 2" xfId="2554"/>
    <cellStyle name="Normal 59 8 2 2" xfId="19998"/>
    <cellStyle name="Normal 59 8 2 2 2" xfId="19999"/>
    <cellStyle name="Normal 59 8 2 3" xfId="20000"/>
    <cellStyle name="Normal 59 8 2 4" xfId="20001"/>
    <cellStyle name="Normal 59 8 3" xfId="20002"/>
    <cellStyle name="Normal 59 8 3 2" xfId="20003"/>
    <cellStyle name="Normal 59 8 3 2 2" xfId="20004"/>
    <cellStyle name="Normal 59 8 3 3" xfId="20005"/>
    <cellStyle name="Normal 59 8 3 3 2" xfId="20006"/>
    <cellStyle name="Normal 59 8 3 4" xfId="20007"/>
    <cellStyle name="Normal 59 8 4" xfId="20008"/>
    <cellStyle name="Normal 59 8 4 2" xfId="20009"/>
    <cellStyle name="Normal 59 8 5" xfId="20010"/>
    <cellStyle name="Normal 59 8 6" xfId="20011"/>
    <cellStyle name="Normal 59 8 6 2" xfId="20012"/>
    <cellStyle name="Normal 59 8 7" xfId="20013"/>
    <cellStyle name="Normal 59 9" xfId="1246"/>
    <cellStyle name="Normal 59 9 2" xfId="2555"/>
    <cellStyle name="Normal 59 9 2 2" xfId="20014"/>
    <cellStyle name="Normal 59 9 2 2 2" xfId="20015"/>
    <cellStyle name="Normal 59 9 2 3" xfId="20016"/>
    <cellStyle name="Normal 59 9 2 4" xfId="20017"/>
    <cellStyle name="Normal 59 9 3" xfId="20018"/>
    <cellStyle name="Normal 59 9 3 2" xfId="20019"/>
    <cellStyle name="Normal 59 9 3 2 2" xfId="20020"/>
    <cellStyle name="Normal 59 9 3 3" xfId="20021"/>
    <cellStyle name="Normal 59 9 3 3 2" xfId="20022"/>
    <cellStyle name="Normal 59 9 3 4" xfId="20023"/>
    <cellStyle name="Normal 59 9 4" xfId="20024"/>
    <cellStyle name="Normal 59 9 4 2" xfId="20025"/>
    <cellStyle name="Normal 59 9 5" xfId="20026"/>
    <cellStyle name="Normal 59 9 6" xfId="20027"/>
    <cellStyle name="Normal 59 9 6 2" xfId="20028"/>
    <cellStyle name="Normal 59 9 7" xfId="20029"/>
    <cellStyle name="Normal 6" xfId="1247"/>
    <cellStyle name="Normal 6 10" xfId="20030"/>
    <cellStyle name="Normal 6 11" xfId="25417"/>
    <cellStyle name="Normal 6 12" xfId="25418"/>
    <cellStyle name="Normal 6 13" xfId="25637"/>
    <cellStyle name="Normal 6 2" xfId="2089"/>
    <cellStyle name="Normal 6 2 2" xfId="20031"/>
    <cellStyle name="Normal 6 2 2 2" xfId="20032"/>
    <cellStyle name="Normal 6 2 3" xfId="20033"/>
    <cellStyle name="Normal 6 2 4" xfId="20034"/>
    <cellStyle name="Normal 6 2 5" xfId="25648"/>
    <cellStyle name="Normal 6 3" xfId="2773"/>
    <cellStyle name="Normal 6 3 2" xfId="20035"/>
    <cellStyle name="Normal 6 3 2 2" xfId="20036"/>
    <cellStyle name="Normal 6 3 3" xfId="20037"/>
    <cellStyle name="Normal 6 3 3 2" xfId="20038"/>
    <cellStyle name="Normal 6 3 4" xfId="20039"/>
    <cellStyle name="Normal 6 3 5" xfId="20040"/>
    <cellStyle name="Normal 6 4" xfId="20041"/>
    <cellStyle name="Normal 6 4 2" xfId="20042"/>
    <cellStyle name="Normal 6 5" xfId="20043"/>
    <cellStyle name="Normal 6 6" xfId="20044"/>
    <cellStyle name="Normal 6 6 2" xfId="20045"/>
    <cellStyle name="Normal 6 7" xfId="20046"/>
    <cellStyle name="Normal 6 8" xfId="20047"/>
    <cellStyle name="Normal 6 9" xfId="20048"/>
    <cellStyle name="Normal 60" xfId="1248"/>
    <cellStyle name="Normal 60 10" xfId="1249"/>
    <cellStyle name="Normal 60 10 2" xfId="2556"/>
    <cellStyle name="Normal 60 10 2 2" xfId="20049"/>
    <cellStyle name="Normal 60 10 2 2 2" xfId="20050"/>
    <cellStyle name="Normal 60 10 2 3" xfId="20051"/>
    <cellStyle name="Normal 60 10 2 4" xfId="20052"/>
    <cellStyle name="Normal 60 10 3" xfId="20053"/>
    <cellStyle name="Normal 60 10 3 2" xfId="20054"/>
    <cellStyle name="Normal 60 10 3 2 2" xfId="20055"/>
    <cellStyle name="Normal 60 10 3 3" xfId="20056"/>
    <cellStyle name="Normal 60 10 3 3 2" xfId="20057"/>
    <cellStyle name="Normal 60 10 3 4" xfId="20058"/>
    <cellStyle name="Normal 60 10 4" xfId="20059"/>
    <cellStyle name="Normal 60 10 4 2" xfId="20060"/>
    <cellStyle name="Normal 60 10 5" xfId="20061"/>
    <cellStyle name="Normal 60 10 6" xfId="20062"/>
    <cellStyle name="Normal 60 10 6 2" xfId="20063"/>
    <cellStyle name="Normal 60 10 7" xfId="20064"/>
    <cellStyle name="Normal 60 11" xfId="1250"/>
    <cellStyle name="Normal 60 11 2" xfId="2557"/>
    <cellStyle name="Normal 60 11 2 2" xfId="20065"/>
    <cellStyle name="Normal 60 11 2 2 2" xfId="20066"/>
    <cellStyle name="Normal 60 11 2 3" xfId="20067"/>
    <cellStyle name="Normal 60 11 2 4" xfId="20068"/>
    <cellStyle name="Normal 60 11 3" xfId="20069"/>
    <cellStyle name="Normal 60 11 3 2" xfId="20070"/>
    <cellStyle name="Normal 60 11 3 2 2" xfId="20071"/>
    <cellStyle name="Normal 60 11 3 3" xfId="20072"/>
    <cellStyle name="Normal 60 11 3 3 2" xfId="20073"/>
    <cellStyle name="Normal 60 11 3 4" xfId="20074"/>
    <cellStyle name="Normal 60 11 4" xfId="20075"/>
    <cellStyle name="Normal 60 11 4 2" xfId="20076"/>
    <cellStyle name="Normal 60 11 5" xfId="20077"/>
    <cellStyle name="Normal 60 11 6" xfId="20078"/>
    <cellStyle name="Normal 60 11 6 2" xfId="20079"/>
    <cellStyle name="Normal 60 11 7" xfId="20080"/>
    <cellStyle name="Normal 60 12" xfId="1251"/>
    <cellStyle name="Normal 60 12 2" xfId="2558"/>
    <cellStyle name="Normal 60 12 2 2" xfId="20081"/>
    <cellStyle name="Normal 60 12 2 2 2" xfId="20082"/>
    <cellStyle name="Normal 60 12 2 3" xfId="20083"/>
    <cellStyle name="Normal 60 12 2 4" xfId="20084"/>
    <cellStyle name="Normal 60 12 3" xfId="20085"/>
    <cellStyle name="Normal 60 12 3 2" xfId="20086"/>
    <cellStyle name="Normal 60 12 3 2 2" xfId="20087"/>
    <cellStyle name="Normal 60 12 3 3" xfId="20088"/>
    <cellStyle name="Normal 60 12 3 3 2" xfId="20089"/>
    <cellStyle name="Normal 60 12 3 4" xfId="20090"/>
    <cellStyle name="Normal 60 12 4" xfId="20091"/>
    <cellStyle name="Normal 60 12 4 2" xfId="20092"/>
    <cellStyle name="Normal 60 12 5" xfId="20093"/>
    <cellStyle name="Normal 60 12 6" xfId="20094"/>
    <cellStyle name="Normal 60 12 6 2" xfId="20095"/>
    <cellStyle name="Normal 60 12 7" xfId="20096"/>
    <cellStyle name="Normal 60 13" xfId="2090"/>
    <cellStyle name="Normal 60 13 2" xfId="20097"/>
    <cellStyle name="Normal 60 13 2 2" xfId="20098"/>
    <cellStyle name="Normal 60 13 3" xfId="20099"/>
    <cellStyle name="Normal 60 13 4" xfId="20100"/>
    <cellStyle name="Normal 60 14" xfId="20101"/>
    <cellStyle name="Normal 60 14 2" xfId="20102"/>
    <cellStyle name="Normal 60 14 2 2" xfId="20103"/>
    <cellStyle name="Normal 60 14 3" xfId="20104"/>
    <cellStyle name="Normal 60 14 3 2" xfId="20105"/>
    <cellStyle name="Normal 60 14 4" xfId="20106"/>
    <cellStyle name="Normal 60 15" xfId="20107"/>
    <cellStyle name="Normal 60 15 2" xfId="20108"/>
    <cellStyle name="Normal 60 16" xfId="20109"/>
    <cellStyle name="Normal 60 17" xfId="20110"/>
    <cellStyle name="Normal 60 17 2" xfId="20111"/>
    <cellStyle name="Normal 60 18" xfId="20112"/>
    <cellStyle name="Normal 60 2" xfId="1252"/>
    <cellStyle name="Normal 60 2 2" xfId="2559"/>
    <cellStyle name="Normal 60 2 2 2" xfId="20113"/>
    <cellStyle name="Normal 60 2 2 2 2" xfId="20114"/>
    <cellStyle name="Normal 60 2 2 3" xfId="20115"/>
    <cellStyle name="Normal 60 2 2 4" xfId="20116"/>
    <cellStyle name="Normal 60 2 3" xfId="20117"/>
    <cellStyle name="Normal 60 2 3 2" xfId="20118"/>
    <cellStyle name="Normal 60 2 3 2 2" xfId="20119"/>
    <cellStyle name="Normal 60 2 3 3" xfId="20120"/>
    <cellStyle name="Normal 60 2 3 3 2" xfId="20121"/>
    <cellStyle name="Normal 60 2 3 4" xfId="20122"/>
    <cellStyle name="Normal 60 2 4" xfId="20123"/>
    <cellStyle name="Normal 60 2 4 2" xfId="20124"/>
    <cellStyle name="Normal 60 2 5" xfId="20125"/>
    <cellStyle name="Normal 60 2 6" xfId="20126"/>
    <cellStyle name="Normal 60 2 6 2" xfId="20127"/>
    <cellStyle name="Normal 60 2 7" xfId="20128"/>
    <cellStyle name="Normal 60 3" xfId="1253"/>
    <cellStyle name="Normal 60 3 2" xfId="2560"/>
    <cellStyle name="Normal 60 3 2 2" xfId="20129"/>
    <cellStyle name="Normal 60 3 2 2 2" xfId="20130"/>
    <cellStyle name="Normal 60 3 2 3" xfId="20131"/>
    <cellStyle name="Normal 60 3 2 4" xfId="20132"/>
    <cellStyle name="Normal 60 3 3" xfId="20133"/>
    <cellStyle name="Normal 60 3 3 2" xfId="20134"/>
    <cellStyle name="Normal 60 3 3 2 2" xfId="20135"/>
    <cellStyle name="Normal 60 3 3 3" xfId="20136"/>
    <cellStyle name="Normal 60 3 3 3 2" xfId="20137"/>
    <cellStyle name="Normal 60 3 3 4" xfId="20138"/>
    <cellStyle name="Normal 60 3 4" xfId="20139"/>
    <cellStyle name="Normal 60 3 4 2" xfId="20140"/>
    <cellStyle name="Normal 60 3 5" xfId="20141"/>
    <cellStyle name="Normal 60 3 6" xfId="20142"/>
    <cellStyle name="Normal 60 3 6 2" xfId="20143"/>
    <cellStyle name="Normal 60 3 7" xfId="20144"/>
    <cellStyle name="Normal 60 4" xfId="1254"/>
    <cellStyle name="Normal 60 4 2" xfId="2561"/>
    <cellStyle name="Normal 60 4 2 2" xfId="20145"/>
    <cellStyle name="Normal 60 4 2 2 2" xfId="20146"/>
    <cellStyle name="Normal 60 4 2 3" xfId="20147"/>
    <cellStyle name="Normal 60 4 2 4" xfId="20148"/>
    <cellStyle name="Normal 60 4 3" xfId="20149"/>
    <cellStyle name="Normal 60 4 3 2" xfId="20150"/>
    <cellStyle name="Normal 60 4 3 2 2" xfId="20151"/>
    <cellStyle name="Normal 60 4 3 3" xfId="20152"/>
    <cellStyle name="Normal 60 4 3 3 2" xfId="20153"/>
    <cellStyle name="Normal 60 4 3 4" xfId="20154"/>
    <cellStyle name="Normal 60 4 4" xfId="20155"/>
    <cellStyle name="Normal 60 4 4 2" xfId="20156"/>
    <cellStyle name="Normal 60 4 5" xfId="20157"/>
    <cellStyle name="Normal 60 4 6" xfId="20158"/>
    <cellStyle name="Normal 60 4 6 2" xfId="20159"/>
    <cellStyle name="Normal 60 4 7" xfId="20160"/>
    <cellStyle name="Normal 60 5" xfId="1255"/>
    <cellStyle name="Normal 60 5 2" xfId="2562"/>
    <cellStyle name="Normal 60 5 2 2" xfId="20161"/>
    <cellStyle name="Normal 60 5 2 2 2" xfId="20162"/>
    <cellStyle name="Normal 60 5 2 3" xfId="20163"/>
    <cellStyle name="Normal 60 5 2 4" xfId="20164"/>
    <cellStyle name="Normal 60 5 3" xfId="20165"/>
    <cellStyle name="Normal 60 5 3 2" xfId="20166"/>
    <cellStyle name="Normal 60 5 3 2 2" xfId="20167"/>
    <cellStyle name="Normal 60 5 3 3" xfId="20168"/>
    <cellStyle name="Normal 60 5 3 3 2" xfId="20169"/>
    <cellStyle name="Normal 60 5 3 4" xfId="20170"/>
    <cellStyle name="Normal 60 5 4" xfId="20171"/>
    <cellStyle name="Normal 60 5 4 2" xfId="20172"/>
    <cellStyle name="Normal 60 5 5" xfId="20173"/>
    <cellStyle name="Normal 60 5 6" xfId="20174"/>
    <cellStyle name="Normal 60 5 6 2" xfId="20175"/>
    <cellStyle name="Normal 60 5 7" xfId="20176"/>
    <cellStyle name="Normal 60 6" xfId="1256"/>
    <cellStyle name="Normal 60 6 2" xfId="2563"/>
    <cellStyle name="Normal 60 6 2 2" xfId="20177"/>
    <cellStyle name="Normal 60 6 2 2 2" xfId="20178"/>
    <cellStyle name="Normal 60 6 2 3" xfId="20179"/>
    <cellStyle name="Normal 60 6 2 4" xfId="20180"/>
    <cellStyle name="Normal 60 6 3" xfId="20181"/>
    <cellStyle name="Normal 60 6 3 2" xfId="20182"/>
    <cellStyle name="Normal 60 6 3 2 2" xfId="20183"/>
    <cellStyle name="Normal 60 6 3 3" xfId="20184"/>
    <cellStyle name="Normal 60 6 3 3 2" xfId="20185"/>
    <cellStyle name="Normal 60 6 3 4" xfId="20186"/>
    <cellStyle name="Normal 60 6 4" xfId="20187"/>
    <cellStyle name="Normal 60 6 4 2" xfId="20188"/>
    <cellStyle name="Normal 60 6 5" xfId="20189"/>
    <cellStyle name="Normal 60 6 6" xfId="20190"/>
    <cellStyle name="Normal 60 6 6 2" xfId="20191"/>
    <cellStyle name="Normal 60 6 7" xfId="20192"/>
    <cellStyle name="Normal 60 7" xfId="1257"/>
    <cellStyle name="Normal 60 7 2" xfId="2564"/>
    <cellStyle name="Normal 60 7 2 2" xfId="20193"/>
    <cellStyle name="Normal 60 7 2 2 2" xfId="20194"/>
    <cellStyle name="Normal 60 7 2 3" xfId="20195"/>
    <cellStyle name="Normal 60 7 2 4" xfId="20196"/>
    <cellStyle name="Normal 60 7 3" xfId="20197"/>
    <cellStyle name="Normal 60 7 3 2" xfId="20198"/>
    <cellStyle name="Normal 60 7 3 2 2" xfId="20199"/>
    <cellStyle name="Normal 60 7 3 3" xfId="20200"/>
    <cellStyle name="Normal 60 7 3 3 2" xfId="20201"/>
    <cellStyle name="Normal 60 7 3 4" xfId="20202"/>
    <cellStyle name="Normal 60 7 4" xfId="20203"/>
    <cellStyle name="Normal 60 7 4 2" xfId="20204"/>
    <cellStyle name="Normal 60 7 5" xfId="20205"/>
    <cellStyle name="Normal 60 7 6" xfId="20206"/>
    <cellStyle name="Normal 60 7 6 2" xfId="20207"/>
    <cellStyle name="Normal 60 7 7" xfId="20208"/>
    <cellStyle name="Normal 60 8" xfId="1258"/>
    <cellStyle name="Normal 60 8 2" xfId="2565"/>
    <cellStyle name="Normal 60 8 2 2" xfId="20209"/>
    <cellStyle name="Normal 60 8 2 2 2" xfId="20210"/>
    <cellStyle name="Normal 60 8 2 3" xfId="20211"/>
    <cellStyle name="Normal 60 8 2 4" xfId="20212"/>
    <cellStyle name="Normal 60 8 3" xfId="20213"/>
    <cellStyle name="Normal 60 8 3 2" xfId="20214"/>
    <cellStyle name="Normal 60 8 3 2 2" xfId="20215"/>
    <cellStyle name="Normal 60 8 3 3" xfId="20216"/>
    <cellStyle name="Normal 60 8 3 3 2" xfId="20217"/>
    <cellStyle name="Normal 60 8 3 4" xfId="20218"/>
    <cellStyle name="Normal 60 8 4" xfId="20219"/>
    <cellStyle name="Normal 60 8 4 2" xfId="20220"/>
    <cellStyle name="Normal 60 8 5" xfId="20221"/>
    <cellStyle name="Normal 60 8 6" xfId="20222"/>
    <cellStyle name="Normal 60 8 6 2" xfId="20223"/>
    <cellStyle name="Normal 60 8 7" xfId="20224"/>
    <cellStyle name="Normal 60 9" xfId="1259"/>
    <cellStyle name="Normal 60 9 2" xfId="2566"/>
    <cellStyle name="Normal 60 9 2 2" xfId="20225"/>
    <cellStyle name="Normal 60 9 2 2 2" xfId="20226"/>
    <cellStyle name="Normal 60 9 2 3" xfId="20227"/>
    <cellStyle name="Normal 60 9 2 4" xfId="20228"/>
    <cellStyle name="Normal 60 9 3" xfId="20229"/>
    <cellStyle name="Normal 60 9 3 2" xfId="20230"/>
    <cellStyle name="Normal 60 9 3 2 2" xfId="20231"/>
    <cellStyle name="Normal 60 9 3 3" xfId="20232"/>
    <cellStyle name="Normal 60 9 3 3 2" xfId="20233"/>
    <cellStyle name="Normal 60 9 3 4" xfId="20234"/>
    <cellStyle name="Normal 60 9 4" xfId="20235"/>
    <cellStyle name="Normal 60 9 4 2" xfId="20236"/>
    <cellStyle name="Normal 60 9 5" xfId="20237"/>
    <cellStyle name="Normal 60 9 6" xfId="20238"/>
    <cellStyle name="Normal 60 9 6 2" xfId="20239"/>
    <cellStyle name="Normal 60 9 7" xfId="20240"/>
    <cellStyle name="Normal 61" xfId="1260"/>
    <cellStyle name="Normal 61 10" xfId="1261"/>
    <cellStyle name="Normal 61 10 2" xfId="2567"/>
    <cellStyle name="Normal 61 10 2 2" xfId="20241"/>
    <cellStyle name="Normal 61 10 2 2 2" xfId="20242"/>
    <cellStyle name="Normal 61 10 2 3" xfId="20243"/>
    <cellStyle name="Normal 61 10 2 4" xfId="20244"/>
    <cellStyle name="Normal 61 10 3" xfId="20245"/>
    <cellStyle name="Normal 61 10 3 2" xfId="20246"/>
    <cellStyle name="Normal 61 10 3 2 2" xfId="20247"/>
    <cellStyle name="Normal 61 10 3 3" xfId="20248"/>
    <cellStyle name="Normal 61 10 3 3 2" xfId="20249"/>
    <cellStyle name="Normal 61 10 3 4" xfId="20250"/>
    <cellStyle name="Normal 61 10 4" xfId="20251"/>
    <cellStyle name="Normal 61 10 4 2" xfId="20252"/>
    <cellStyle name="Normal 61 10 5" xfId="20253"/>
    <cellStyle name="Normal 61 10 6" xfId="20254"/>
    <cellStyle name="Normal 61 10 6 2" xfId="20255"/>
    <cellStyle name="Normal 61 10 7" xfId="20256"/>
    <cellStyle name="Normal 61 11" xfId="1262"/>
    <cellStyle name="Normal 61 11 2" xfId="2568"/>
    <cellStyle name="Normal 61 11 2 2" xfId="20257"/>
    <cellStyle name="Normal 61 11 2 2 2" xfId="20258"/>
    <cellStyle name="Normal 61 11 2 3" xfId="20259"/>
    <cellStyle name="Normal 61 11 2 4" xfId="20260"/>
    <cellStyle name="Normal 61 11 3" xfId="20261"/>
    <cellStyle name="Normal 61 11 3 2" xfId="20262"/>
    <cellStyle name="Normal 61 11 3 2 2" xfId="20263"/>
    <cellStyle name="Normal 61 11 3 3" xfId="20264"/>
    <cellStyle name="Normal 61 11 3 3 2" xfId="20265"/>
    <cellStyle name="Normal 61 11 3 4" xfId="20266"/>
    <cellStyle name="Normal 61 11 4" xfId="20267"/>
    <cellStyle name="Normal 61 11 4 2" xfId="20268"/>
    <cellStyle name="Normal 61 11 5" xfId="20269"/>
    <cellStyle name="Normal 61 11 6" xfId="20270"/>
    <cellStyle name="Normal 61 11 6 2" xfId="20271"/>
    <cellStyle name="Normal 61 11 7" xfId="20272"/>
    <cellStyle name="Normal 61 12" xfId="2091"/>
    <cellStyle name="Normal 61 12 2" xfId="20273"/>
    <cellStyle name="Normal 61 12 2 2" xfId="20274"/>
    <cellStyle name="Normal 61 12 3" xfId="20275"/>
    <cellStyle name="Normal 61 12 4" xfId="20276"/>
    <cellStyle name="Normal 61 13" xfId="20277"/>
    <cellStyle name="Normal 61 13 2" xfId="20278"/>
    <cellStyle name="Normal 61 13 2 2" xfId="20279"/>
    <cellStyle name="Normal 61 13 3" xfId="20280"/>
    <cellStyle name="Normal 61 13 3 2" xfId="20281"/>
    <cellStyle name="Normal 61 13 4" xfId="20282"/>
    <cellStyle name="Normal 61 14" xfId="20283"/>
    <cellStyle name="Normal 61 14 2" xfId="20284"/>
    <cellStyle name="Normal 61 15" xfId="20285"/>
    <cellStyle name="Normal 61 16" xfId="20286"/>
    <cellStyle name="Normal 61 16 2" xfId="20287"/>
    <cellStyle name="Normal 61 17" xfId="20288"/>
    <cellStyle name="Normal 61 2" xfId="1263"/>
    <cellStyle name="Normal 61 2 2" xfId="2569"/>
    <cellStyle name="Normal 61 2 2 2" xfId="20289"/>
    <cellStyle name="Normal 61 2 2 2 2" xfId="20290"/>
    <cellStyle name="Normal 61 2 2 3" xfId="20291"/>
    <cellStyle name="Normal 61 2 2 4" xfId="20292"/>
    <cellStyle name="Normal 61 2 3" xfId="20293"/>
    <cellStyle name="Normal 61 2 3 2" xfId="20294"/>
    <cellStyle name="Normal 61 2 3 2 2" xfId="20295"/>
    <cellStyle name="Normal 61 2 3 3" xfId="20296"/>
    <cellStyle name="Normal 61 2 3 3 2" xfId="20297"/>
    <cellStyle name="Normal 61 2 3 4" xfId="20298"/>
    <cellStyle name="Normal 61 2 4" xfId="20299"/>
    <cellStyle name="Normal 61 2 4 2" xfId="20300"/>
    <cellStyle name="Normal 61 2 5" xfId="20301"/>
    <cellStyle name="Normal 61 2 6" xfId="20302"/>
    <cellStyle name="Normal 61 2 6 2" xfId="20303"/>
    <cellStyle name="Normal 61 2 7" xfId="20304"/>
    <cellStyle name="Normal 61 3" xfId="1264"/>
    <cellStyle name="Normal 61 3 2" xfId="2570"/>
    <cellStyle name="Normal 61 3 2 2" xfId="20305"/>
    <cellStyle name="Normal 61 3 2 2 2" xfId="20306"/>
    <cellStyle name="Normal 61 3 2 3" xfId="20307"/>
    <cellStyle name="Normal 61 3 2 4" xfId="20308"/>
    <cellStyle name="Normal 61 3 3" xfId="20309"/>
    <cellStyle name="Normal 61 3 3 2" xfId="20310"/>
    <cellStyle name="Normal 61 3 3 2 2" xfId="20311"/>
    <cellStyle name="Normal 61 3 3 3" xfId="20312"/>
    <cellStyle name="Normal 61 3 3 3 2" xfId="20313"/>
    <cellStyle name="Normal 61 3 3 4" xfId="20314"/>
    <cellStyle name="Normal 61 3 4" xfId="20315"/>
    <cellStyle name="Normal 61 3 4 2" xfId="20316"/>
    <cellStyle name="Normal 61 3 5" xfId="20317"/>
    <cellStyle name="Normal 61 3 6" xfId="20318"/>
    <cellStyle name="Normal 61 3 6 2" xfId="20319"/>
    <cellStyle name="Normal 61 3 7" xfId="20320"/>
    <cellStyle name="Normal 61 4" xfId="1265"/>
    <cellStyle name="Normal 61 4 2" xfId="2571"/>
    <cellStyle name="Normal 61 4 2 2" xfId="20321"/>
    <cellStyle name="Normal 61 4 2 2 2" xfId="20322"/>
    <cellStyle name="Normal 61 4 2 3" xfId="20323"/>
    <cellStyle name="Normal 61 4 2 4" xfId="20324"/>
    <cellStyle name="Normal 61 4 3" xfId="20325"/>
    <cellStyle name="Normal 61 4 3 2" xfId="20326"/>
    <cellStyle name="Normal 61 4 3 2 2" xfId="20327"/>
    <cellStyle name="Normal 61 4 3 3" xfId="20328"/>
    <cellStyle name="Normal 61 4 3 3 2" xfId="20329"/>
    <cellStyle name="Normal 61 4 3 4" xfId="20330"/>
    <cellStyle name="Normal 61 4 4" xfId="20331"/>
    <cellStyle name="Normal 61 4 4 2" xfId="20332"/>
    <cellStyle name="Normal 61 4 5" xfId="20333"/>
    <cellStyle name="Normal 61 4 6" xfId="20334"/>
    <cellStyle name="Normal 61 4 6 2" xfId="20335"/>
    <cellStyle name="Normal 61 4 7" xfId="20336"/>
    <cellStyle name="Normal 61 5" xfId="1266"/>
    <cellStyle name="Normal 61 5 2" xfId="2572"/>
    <cellStyle name="Normal 61 5 2 2" xfId="20337"/>
    <cellStyle name="Normal 61 5 2 2 2" xfId="20338"/>
    <cellStyle name="Normal 61 5 2 3" xfId="20339"/>
    <cellStyle name="Normal 61 5 2 4" xfId="20340"/>
    <cellStyle name="Normal 61 5 3" xfId="20341"/>
    <cellStyle name="Normal 61 5 3 2" xfId="20342"/>
    <cellStyle name="Normal 61 5 3 2 2" xfId="20343"/>
    <cellStyle name="Normal 61 5 3 3" xfId="20344"/>
    <cellStyle name="Normal 61 5 3 3 2" xfId="20345"/>
    <cellStyle name="Normal 61 5 3 4" xfId="20346"/>
    <cellStyle name="Normal 61 5 4" xfId="20347"/>
    <cellStyle name="Normal 61 5 4 2" xfId="20348"/>
    <cellStyle name="Normal 61 5 5" xfId="20349"/>
    <cellStyle name="Normal 61 5 6" xfId="20350"/>
    <cellStyle name="Normal 61 5 6 2" xfId="20351"/>
    <cellStyle name="Normal 61 5 7" xfId="20352"/>
    <cellStyle name="Normal 61 6" xfId="1267"/>
    <cellStyle name="Normal 61 6 2" xfId="2573"/>
    <cellStyle name="Normal 61 6 2 2" xfId="20353"/>
    <cellStyle name="Normal 61 6 2 2 2" xfId="20354"/>
    <cellStyle name="Normal 61 6 2 3" xfId="20355"/>
    <cellStyle name="Normal 61 6 2 4" xfId="20356"/>
    <cellStyle name="Normal 61 6 3" xfId="20357"/>
    <cellStyle name="Normal 61 6 3 2" xfId="20358"/>
    <cellStyle name="Normal 61 6 3 2 2" xfId="20359"/>
    <cellStyle name="Normal 61 6 3 3" xfId="20360"/>
    <cellStyle name="Normal 61 6 3 3 2" xfId="20361"/>
    <cellStyle name="Normal 61 6 3 4" xfId="20362"/>
    <cellStyle name="Normal 61 6 4" xfId="20363"/>
    <cellStyle name="Normal 61 6 4 2" xfId="20364"/>
    <cellStyle name="Normal 61 6 5" xfId="20365"/>
    <cellStyle name="Normal 61 6 6" xfId="20366"/>
    <cellStyle name="Normal 61 6 6 2" xfId="20367"/>
    <cellStyle name="Normal 61 6 7" xfId="20368"/>
    <cellStyle name="Normal 61 7" xfId="1268"/>
    <cellStyle name="Normal 61 7 2" xfId="2574"/>
    <cellStyle name="Normal 61 7 2 2" xfId="20369"/>
    <cellStyle name="Normal 61 7 2 2 2" xfId="20370"/>
    <cellStyle name="Normal 61 7 2 3" xfId="20371"/>
    <cellStyle name="Normal 61 7 2 4" xfId="20372"/>
    <cellStyle name="Normal 61 7 3" xfId="20373"/>
    <cellStyle name="Normal 61 7 3 2" xfId="20374"/>
    <cellStyle name="Normal 61 7 3 2 2" xfId="20375"/>
    <cellStyle name="Normal 61 7 3 3" xfId="20376"/>
    <cellStyle name="Normal 61 7 3 3 2" xfId="20377"/>
    <cellStyle name="Normal 61 7 3 4" xfId="20378"/>
    <cellStyle name="Normal 61 7 4" xfId="20379"/>
    <cellStyle name="Normal 61 7 4 2" xfId="20380"/>
    <cellStyle name="Normal 61 7 5" xfId="20381"/>
    <cellStyle name="Normal 61 7 6" xfId="20382"/>
    <cellStyle name="Normal 61 7 6 2" xfId="20383"/>
    <cellStyle name="Normal 61 7 7" xfId="20384"/>
    <cellStyle name="Normal 61 8" xfId="1269"/>
    <cellStyle name="Normal 61 8 2" xfId="2575"/>
    <cellStyle name="Normal 61 8 2 2" xfId="20385"/>
    <cellStyle name="Normal 61 8 2 2 2" xfId="20386"/>
    <cellStyle name="Normal 61 8 2 3" xfId="20387"/>
    <cellStyle name="Normal 61 8 2 4" xfId="20388"/>
    <cellStyle name="Normal 61 8 3" xfId="20389"/>
    <cellStyle name="Normal 61 8 3 2" xfId="20390"/>
    <cellStyle name="Normal 61 8 3 2 2" xfId="20391"/>
    <cellStyle name="Normal 61 8 3 3" xfId="20392"/>
    <cellStyle name="Normal 61 8 3 3 2" xfId="20393"/>
    <cellStyle name="Normal 61 8 3 4" xfId="20394"/>
    <cellStyle name="Normal 61 8 4" xfId="20395"/>
    <cellStyle name="Normal 61 8 4 2" xfId="20396"/>
    <cellStyle name="Normal 61 8 5" xfId="20397"/>
    <cellStyle name="Normal 61 8 6" xfId="20398"/>
    <cellStyle name="Normal 61 8 6 2" xfId="20399"/>
    <cellStyle name="Normal 61 8 7" xfId="20400"/>
    <cellStyle name="Normal 61 9" xfId="1270"/>
    <cellStyle name="Normal 61 9 2" xfId="2576"/>
    <cellStyle name="Normal 61 9 2 2" xfId="20401"/>
    <cellStyle name="Normal 61 9 2 2 2" xfId="20402"/>
    <cellStyle name="Normal 61 9 2 3" xfId="20403"/>
    <cellStyle name="Normal 61 9 2 4" xfId="20404"/>
    <cellStyle name="Normal 61 9 3" xfId="20405"/>
    <cellStyle name="Normal 61 9 3 2" xfId="20406"/>
    <cellStyle name="Normal 61 9 3 2 2" xfId="20407"/>
    <cellStyle name="Normal 61 9 3 3" xfId="20408"/>
    <cellStyle name="Normal 61 9 3 3 2" xfId="20409"/>
    <cellStyle name="Normal 61 9 3 4" xfId="20410"/>
    <cellStyle name="Normal 61 9 4" xfId="20411"/>
    <cellStyle name="Normal 61 9 4 2" xfId="20412"/>
    <cellStyle name="Normal 61 9 5" xfId="20413"/>
    <cellStyle name="Normal 61 9 6" xfId="20414"/>
    <cellStyle name="Normal 61 9 6 2" xfId="20415"/>
    <cellStyle name="Normal 61 9 7" xfId="20416"/>
    <cellStyle name="Normal 62" xfId="1271"/>
    <cellStyle name="Normal 62 10" xfId="1272"/>
    <cellStyle name="Normal 62 10 2" xfId="2577"/>
    <cellStyle name="Normal 62 10 2 2" xfId="20417"/>
    <cellStyle name="Normal 62 10 2 2 2" xfId="20418"/>
    <cellStyle name="Normal 62 10 2 3" xfId="20419"/>
    <cellStyle name="Normal 62 10 2 4" xfId="20420"/>
    <cellStyle name="Normal 62 10 3" xfId="20421"/>
    <cellStyle name="Normal 62 10 3 2" xfId="20422"/>
    <cellStyle name="Normal 62 10 3 2 2" xfId="20423"/>
    <cellStyle name="Normal 62 10 3 3" xfId="20424"/>
    <cellStyle name="Normal 62 10 3 3 2" xfId="20425"/>
    <cellStyle name="Normal 62 10 3 4" xfId="20426"/>
    <cellStyle name="Normal 62 10 4" xfId="20427"/>
    <cellStyle name="Normal 62 10 4 2" xfId="20428"/>
    <cellStyle name="Normal 62 10 5" xfId="20429"/>
    <cellStyle name="Normal 62 10 6" xfId="20430"/>
    <cellStyle name="Normal 62 10 6 2" xfId="20431"/>
    <cellStyle name="Normal 62 10 7" xfId="20432"/>
    <cellStyle name="Normal 62 11" xfId="1273"/>
    <cellStyle name="Normal 62 11 2" xfId="2578"/>
    <cellStyle name="Normal 62 11 2 2" xfId="20433"/>
    <cellStyle name="Normal 62 11 2 2 2" xfId="20434"/>
    <cellStyle name="Normal 62 11 2 3" xfId="20435"/>
    <cellStyle name="Normal 62 11 2 4" xfId="20436"/>
    <cellStyle name="Normal 62 11 3" xfId="20437"/>
    <cellStyle name="Normal 62 11 3 2" xfId="20438"/>
    <cellStyle name="Normal 62 11 3 2 2" xfId="20439"/>
    <cellStyle name="Normal 62 11 3 3" xfId="20440"/>
    <cellStyle name="Normal 62 11 3 3 2" xfId="20441"/>
    <cellStyle name="Normal 62 11 3 4" xfId="20442"/>
    <cellStyle name="Normal 62 11 4" xfId="20443"/>
    <cellStyle name="Normal 62 11 4 2" xfId="20444"/>
    <cellStyle name="Normal 62 11 5" xfId="20445"/>
    <cellStyle name="Normal 62 11 6" xfId="20446"/>
    <cellStyle name="Normal 62 11 6 2" xfId="20447"/>
    <cellStyle name="Normal 62 11 7" xfId="20448"/>
    <cellStyle name="Normal 62 12" xfId="2092"/>
    <cellStyle name="Normal 62 12 2" xfId="20449"/>
    <cellStyle name="Normal 62 12 2 2" xfId="20450"/>
    <cellStyle name="Normal 62 12 3" xfId="20451"/>
    <cellStyle name="Normal 62 12 4" xfId="20452"/>
    <cellStyle name="Normal 62 13" xfId="20453"/>
    <cellStyle name="Normal 62 13 2" xfId="20454"/>
    <cellStyle name="Normal 62 13 2 2" xfId="20455"/>
    <cellStyle name="Normal 62 13 3" xfId="20456"/>
    <cellStyle name="Normal 62 13 3 2" xfId="20457"/>
    <cellStyle name="Normal 62 13 4" xfId="20458"/>
    <cellStyle name="Normal 62 14" xfId="20459"/>
    <cellStyle name="Normal 62 14 2" xfId="20460"/>
    <cellStyle name="Normal 62 15" xfId="20461"/>
    <cellStyle name="Normal 62 16" xfId="20462"/>
    <cellStyle name="Normal 62 16 2" xfId="20463"/>
    <cellStyle name="Normal 62 17" xfId="20464"/>
    <cellStyle name="Normal 62 2" xfId="1274"/>
    <cellStyle name="Normal 62 2 2" xfId="2579"/>
    <cellStyle name="Normal 62 2 2 2" xfId="20465"/>
    <cellStyle name="Normal 62 2 2 2 2" xfId="20466"/>
    <cellStyle name="Normal 62 2 2 3" xfId="20467"/>
    <cellStyle name="Normal 62 2 2 4" xfId="20468"/>
    <cellStyle name="Normal 62 2 3" xfId="20469"/>
    <cellStyle name="Normal 62 2 3 2" xfId="20470"/>
    <cellStyle name="Normal 62 2 3 2 2" xfId="20471"/>
    <cellStyle name="Normal 62 2 3 3" xfId="20472"/>
    <cellStyle name="Normal 62 2 3 3 2" xfId="20473"/>
    <cellStyle name="Normal 62 2 3 4" xfId="20474"/>
    <cellStyle name="Normal 62 2 4" xfId="20475"/>
    <cellStyle name="Normal 62 2 4 2" xfId="20476"/>
    <cellStyle name="Normal 62 2 5" xfId="20477"/>
    <cellStyle name="Normal 62 2 6" xfId="20478"/>
    <cellStyle name="Normal 62 2 6 2" xfId="20479"/>
    <cellStyle name="Normal 62 2 7" xfId="20480"/>
    <cellStyle name="Normal 62 3" xfId="1275"/>
    <cellStyle name="Normal 62 3 2" xfId="2580"/>
    <cellStyle name="Normal 62 3 2 2" xfId="20481"/>
    <cellStyle name="Normal 62 3 2 2 2" xfId="20482"/>
    <cellStyle name="Normal 62 3 2 3" xfId="20483"/>
    <cellStyle name="Normal 62 3 2 4" xfId="20484"/>
    <cellStyle name="Normal 62 3 3" xfId="20485"/>
    <cellStyle name="Normal 62 3 3 2" xfId="20486"/>
    <cellStyle name="Normal 62 3 3 2 2" xfId="20487"/>
    <cellStyle name="Normal 62 3 3 3" xfId="20488"/>
    <cellStyle name="Normal 62 3 3 3 2" xfId="20489"/>
    <cellStyle name="Normal 62 3 3 4" xfId="20490"/>
    <cellStyle name="Normal 62 3 4" xfId="20491"/>
    <cellStyle name="Normal 62 3 4 2" xfId="20492"/>
    <cellStyle name="Normal 62 3 5" xfId="20493"/>
    <cellStyle name="Normal 62 3 6" xfId="20494"/>
    <cellStyle name="Normal 62 3 6 2" xfId="20495"/>
    <cellStyle name="Normal 62 3 7" xfId="20496"/>
    <cellStyle name="Normal 62 4" xfId="1276"/>
    <cellStyle name="Normal 62 4 2" xfId="2581"/>
    <cellStyle name="Normal 62 4 2 2" xfId="20497"/>
    <cellStyle name="Normal 62 4 2 2 2" xfId="20498"/>
    <cellStyle name="Normal 62 4 2 3" xfId="20499"/>
    <cellStyle name="Normal 62 4 2 4" xfId="20500"/>
    <cellStyle name="Normal 62 4 3" xfId="20501"/>
    <cellStyle name="Normal 62 4 3 2" xfId="20502"/>
    <cellStyle name="Normal 62 4 3 2 2" xfId="20503"/>
    <cellStyle name="Normal 62 4 3 3" xfId="20504"/>
    <cellStyle name="Normal 62 4 3 3 2" xfId="20505"/>
    <cellStyle name="Normal 62 4 3 4" xfId="20506"/>
    <cellStyle name="Normal 62 4 4" xfId="20507"/>
    <cellStyle name="Normal 62 4 4 2" xfId="20508"/>
    <cellStyle name="Normal 62 4 5" xfId="20509"/>
    <cellStyle name="Normal 62 4 6" xfId="20510"/>
    <cellStyle name="Normal 62 4 6 2" xfId="20511"/>
    <cellStyle name="Normal 62 4 7" xfId="20512"/>
    <cellStyle name="Normal 62 5" xfId="1277"/>
    <cellStyle name="Normal 62 5 2" xfId="2582"/>
    <cellStyle name="Normal 62 5 2 2" xfId="20513"/>
    <cellStyle name="Normal 62 5 2 2 2" xfId="20514"/>
    <cellStyle name="Normal 62 5 2 3" xfId="20515"/>
    <cellStyle name="Normal 62 5 2 4" xfId="20516"/>
    <cellStyle name="Normal 62 5 3" xfId="20517"/>
    <cellStyle name="Normal 62 5 3 2" xfId="20518"/>
    <cellStyle name="Normal 62 5 3 2 2" xfId="20519"/>
    <cellStyle name="Normal 62 5 3 3" xfId="20520"/>
    <cellStyle name="Normal 62 5 3 3 2" xfId="20521"/>
    <cellStyle name="Normal 62 5 3 4" xfId="20522"/>
    <cellStyle name="Normal 62 5 4" xfId="20523"/>
    <cellStyle name="Normal 62 5 4 2" xfId="20524"/>
    <cellStyle name="Normal 62 5 5" xfId="20525"/>
    <cellStyle name="Normal 62 5 6" xfId="20526"/>
    <cellStyle name="Normal 62 5 6 2" xfId="20527"/>
    <cellStyle name="Normal 62 5 7" xfId="20528"/>
    <cellStyle name="Normal 62 6" xfId="1278"/>
    <cellStyle name="Normal 62 6 2" xfId="2583"/>
    <cellStyle name="Normal 62 6 2 2" xfId="20529"/>
    <cellStyle name="Normal 62 6 2 2 2" xfId="20530"/>
    <cellStyle name="Normal 62 6 2 3" xfId="20531"/>
    <cellStyle name="Normal 62 6 2 4" xfId="20532"/>
    <cellStyle name="Normal 62 6 3" xfId="20533"/>
    <cellStyle name="Normal 62 6 3 2" xfId="20534"/>
    <cellStyle name="Normal 62 6 3 2 2" xfId="20535"/>
    <cellStyle name="Normal 62 6 3 3" xfId="20536"/>
    <cellStyle name="Normal 62 6 3 3 2" xfId="20537"/>
    <cellStyle name="Normal 62 6 3 4" xfId="20538"/>
    <cellStyle name="Normal 62 6 4" xfId="20539"/>
    <cellStyle name="Normal 62 6 4 2" xfId="20540"/>
    <cellStyle name="Normal 62 6 5" xfId="20541"/>
    <cellStyle name="Normal 62 6 6" xfId="20542"/>
    <cellStyle name="Normal 62 6 6 2" xfId="20543"/>
    <cellStyle name="Normal 62 6 7" xfId="20544"/>
    <cellStyle name="Normal 62 7" xfId="1279"/>
    <cellStyle name="Normal 62 7 2" xfId="2584"/>
    <cellStyle name="Normal 62 7 2 2" xfId="20545"/>
    <cellStyle name="Normal 62 7 2 2 2" xfId="20546"/>
    <cellStyle name="Normal 62 7 2 3" xfId="20547"/>
    <cellStyle name="Normal 62 7 2 4" xfId="20548"/>
    <cellStyle name="Normal 62 7 3" xfId="20549"/>
    <cellStyle name="Normal 62 7 3 2" xfId="20550"/>
    <cellStyle name="Normal 62 7 3 2 2" xfId="20551"/>
    <cellStyle name="Normal 62 7 3 3" xfId="20552"/>
    <cellStyle name="Normal 62 7 3 3 2" xfId="20553"/>
    <cellStyle name="Normal 62 7 3 4" xfId="20554"/>
    <cellStyle name="Normal 62 7 4" xfId="20555"/>
    <cellStyle name="Normal 62 7 4 2" xfId="20556"/>
    <cellStyle name="Normal 62 7 5" xfId="20557"/>
    <cellStyle name="Normal 62 7 6" xfId="20558"/>
    <cellStyle name="Normal 62 7 6 2" xfId="20559"/>
    <cellStyle name="Normal 62 7 7" xfId="20560"/>
    <cellStyle name="Normal 62 8" xfId="1280"/>
    <cellStyle name="Normal 62 8 2" xfId="2585"/>
    <cellStyle name="Normal 62 8 2 2" xfId="20561"/>
    <cellStyle name="Normal 62 8 2 2 2" xfId="20562"/>
    <cellStyle name="Normal 62 8 2 3" xfId="20563"/>
    <cellStyle name="Normal 62 8 2 4" xfId="20564"/>
    <cellStyle name="Normal 62 8 3" xfId="20565"/>
    <cellStyle name="Normal 62 8 3 2" xfId="20566"/>
    <cellStyle name="Normal 62 8 3 2 2" xfId="20567"/>
    <cellStyle name="Normal 62 8 3 3" xfId="20568"/>
    <cellStyle name="Normal 62 8 3 3 2" xfId="20569"/>
    <cellStyle name="Normal 62 8 3 4" xfId="20570"/>
    <cellStyle name="Normal 62 8 4" xfId="20571"/>
    <cellStyle name="Normal 62 8 4 2" xfId="20572"/>
    <cellStyle name="Normal 62 8 5" xfId="20573"/>
    <cellStyle name="Normal 62 8 6" xfId="20574"/>
    <cellStyle name="Normal 62 8 6 2" xfId="20575"/>
    <cellStyle name="Normal 62 8 7" xfId="20576"/>
    <cellStyle name="Normal 62 9" xfId="1281"/>
    <cellStyle name="Normal 62 9 2" xfId="2586"/>
    <cellStyle name="Normal 62 9 2 2" xfId="20577"/>
    <cellStyle name="Normal 62 9 2 2 2" xfId="20578"/>
    <cellStyle name="Normal 62 9 2 3" xfId="20579"/>
    <cellStyle name="Normal 62 9 2 4" xfId="20580"/>
    <cellStyle name="Normal 62 9 3" xfId="20581"/>
    <cellStyle name="Normal 62 9 3 2" xfId="20582"/>
    <cellStyle name="Normal 62 9 3 2 2" xfId="20583"/>
    <cellStyle name="Normal 62 9 3 3" xfId="20584"/>
    <cellStyle name="Normal 62 9 3 3 2" xfId="20585"/>
    <cellStyle name="Normal 62 9 3 4" xfId="20586"/>
    <cellStyle name="Normal 62 9 4" xfId="20587"/>
    <cellStyle name="Normal 62 9 4 2" xfId="20588"/>
    <cellStyle name="Normal 62 9 5" xfId="20589"/>
    <cellStyle name="Normal 62 9 6" xfId="20590"/>
    <cellStyle name="Normal 62 9 6 2" xfId="20591"/>
    <cellStyle name="Normal 62 9 7" xfId="20592"/>
    <cellStyle name="Normal 63" xfId="1282"/>
    <cellStyle name="Normal 63 10" xfId="1283"/>
    <cellStyle name="Normal 63 10 2" xfId="2587"/>
    <cellStyle name="Normal 63 10 2 2" xfId="20593"/>
    <cellStyle name="Normal 63 10 2 2 2" xfId="20594"/>
    <cellStyle name="Normal 63 10 2 3" xfId="20595"/>
    <cellStyle name="Normal 63 10 2 4" xfId="20596"/>
    <cellStyle name="Normal 63 10 3" xfId="20597"/>
    <cellStyle name="Normal 63 10 3 2" xfId="20598"/>
    <cellStyle name="Normal 63 10 3 2 2" xfId="20599"/>
    <cellStyle name="Normal 63 10 3 3" xfId="20600"/>
    <cellStyle name="Normal 63 10 3 3 2" xfId="20601"/>
    <cellStyle name="Normal 63 10 3 4" xfId="20602"/>
    <cellStyle name="Normal 63 10 4" xfId="20603"/>
    <cellStyle name="Normal 63 10 4 2" xfId="20604"/>
    <cellStyle name="Normal 63 10 5" xfId="20605"/>
    <cellStyle name="Normal 63 10 6" xfId="20606"/>
    <cellStyle name="Normal 63 10 6 2" xfId="20607"/>
    <cellStyle name="Normal 63 10 7" xfId="20608"/>
    <cellStyle name="Normal 63 11" xfId="1284"/>
    <cellStyle name="Normal 63 11 2" xfId="2588"/>
    <cellStyle name="Normal 63 11 2 2" xfId="20609"/>
    <cellStyle name="Normal 63 11 2 2 2" xfId="20610"/>
    <cellStyle name="Normal 63 11 2 3" xfId="20611"/>
    <cellStyle name="Normal 63 11 2 4" xfId="20612"/>
    <cellStyle name="Normal 63 11 3" xfId="20613"/>
    <cellStyle name="Normal 63 11 3 2" xfId="20614"/>
    <cellStyle name="Normal 63 11 3 2 2" xfId="20615"/>
    <cellStyle name="Normal 63 11 3 3" xfId="20616"/>
    <cellStyle name="Normal 63 11 3 3 2" xfId="20617"/>
    <cellStyle name="Normal 63 11 3 4" xfId="20618"/>
    <cellStyle name="Normal 63 11 4" xfId="20619"/>
    <cellStyle name="Normal 63 11 4 2" xfId="20620"/>
    <cellStyle name="Normal 63 11 5" xfId="20621"/>
    <cellStyle name="Normal 63 11 6" xfId="20622"/>
    <cellStyle name="Normal 63 11 6 2" xfId="20623"/>
    <cellStyle name="Normal 63 11 7" xfId="20624"/>
    <cellStyle name="Normal 63 12" xfId="2093"/>
    <cellStyle name="Normal 63 12 2" xfId="20625"/>
    <cellStyle name="Normal 63 12 2 2" xfId="20626"/>
    <cellStyle name="Normal 63 12 3" xfId="20627"/>
    <cellStyle name="Normal 63 12 4" xfId="20628"/>
    <cellStyle name="Normal 63 13" xfId="20629"/>
    <cellStyle name="Normal 63 13 2" xfId="20630"/>
    <cellStyle name="Normal 63 13 2 2" xfId="20631"/>
    <cellStyle name="Normal 63 13 3" xfId="20632"/>
    <cellStyle name="Normal 63 13 3 2" xfId="20633"/>
    <cellStyle name="Normal 63 13 4" xfId="20634"/>
    <cellStyle name="Normal 63 14" xfId="20635"/>
    <cellStyle name="Normal 63 14 2" xfId="20636"/>
    <cellStyle name="Normal 63 15" xfId="20637"/>
    <cellStyle name="Normal 63 16" xfId="20638"/>
    <cellStyle name="Normal 63 16 2" xfId="20639"/>
    <cellStyle name="Normal 63 17" xfId="20640"/>
    <cellStyle name="Normal 63 2" xfId="1285"/>
    <cellStyle name="Normal 63 2 2" xfId="2589"/>
    <cellStyle name="Normal 63 2 2 2" xfId="20641"/>
    <cellStyle name="Normal 63 2 2 2 2" xfId="20642"/>
    <cellStyle name="Normal 63 2 2 3" xfId="20643"/>
    <cellStyle name="Normal 63 2 2 4" xfId="20644"/>
    <cellStyle name="Normal 63 2 3" xfId="20645"/>
    <cellStyle name="Normal 63 2 3 2" xfId="20646"/>
    <cellStyle name="Normal 63 2 3 2 2" xfId="20647"/>
    <cellStyle name="Normal 63 2 3 3" xfId="20648"/>
    <cellStyle name="Normal 63 2 3 3 2" xfId="20649"/>
    <cellStyle name="Normal 63 2 3 4" xfId="20650"/>
    <cellStyle name="Normal 63 2 4" xfId="20651"/>
    <cellStyle name="Normal 63 2 4 2" xfId="20652"/>
    <cellStyle name="Normal 63 2 5" xfId="20653"/>
    <cellStyle name="Normal 63 2 6" xfId="20654"/>
    <cellStyle name="Normal 63 2 6 2" xfId="20655"/>
    <cellStyle name="Normal 63 2 7" xfId="20656"/>
    <cellStyle name="Normal 63 3" xfId="1286"/>
    <cellStyle name="Normal 63 3 2" xfId="2590"/>
    <cellStyle name="Normal 63 3 2 2" xfId="20657"/>
    <cellStyle name="Normal 63 3 2 2 2" xfId="20658"/>
    <cellStyle name="Normal 63 3 2 3" xfId="20659"/>
    <cellStyle name="Normal 63 3 2 4" xfId="20660"/>
    <cellStyle name="Normal 63 3 3" xfId="20661"/>
    <cellStyle name="Normal 63 3 3 2" xfId="20662"/>
    <cellStyle name="Normal 63 3 3 2 2" xfId="20663"/>
    <cellStyle name="Normal 63 3 3 3" xfId="20664"/>
    <cellStyle name="Normal 63 3 3 3 2" xfId="20665"/>
    <cellStyle name="Normal 63 3 3 4" xfId="20666"/>
    <cellStyle name="Normal 63 3 4" xfId="20667"/>
    <cellStyle name="Normal 63 3 4 2" xfId="20668"/>
    <cellStyle name="Normal 63 3 5" xfId="20669"/>
    <cellStyle name="Normal 63 3 6" xfId="20670"/>
    <cellStyle name="Normal 63 3 6 2" xfId="20671"/>
    <cellStyle name="Normal 63 3 7" xfId="20672"/>
    <cellStyle name="Normal 63 4" xfId="1287"/>
    <cellStyle name="Normal 63 4 2" xfId="2591"/>
    <cellStyle name="Normal 63 4 2 2" xfId="20673"/>
    <cellStyle name="Normal 63 4 2 2 2" xfId="20674"/>
    <cellStyle name="Normal 63 4 2 3" xfId="20675"/>
    <cellStyle name="Normal 63 4 2 4" xfId="20676"/>
    <cellStyle name="Normal 63 4 3" xfId="20677"/>
    <cellStyle name="Normal 63 4 3 2" xfId="20678"/>
    <cellStyle name="Normal 63 4 3 2 2" xfId="20679"/>
    <cellStyle name="Normal 63 4 3 3" xfId="20680"/>
    <cellStyle name="Normal 63 4 3 3 2" xfId="20681"/>
    <cellStyle name="Normal 63 4 3 4" xfId="20682"/>
    <cellStyle name="Normal 63 4 4" xfId="20683"/>
    <cellStyle name="Normal 63 4 4 2" xfId="20684"/>
    <cellStyle name="Normal 63 4 5" xfId="20685"/>
    <cellStyle name="Normal 63 4 6" xfId="20686"/>
    <cellStyle name="Normal 63 4 6 2" xfId="20687"/>
    <cellStyle name="Normal 63 4 7" xfId="20688"/>
    <cellStyle name="Normal 63 5" xfId="1288"/>
    <cellStyle name="Normal 63 5 2" xfId="2592"/>
    <cellStyle name="Normal 63 5 2 2" xfId="20689"/>
    <cellStyle name="Normal 63 5 2 2 2" xfId="20690"/>
    <cellStyle name="Normal 63 5 2 3" xfId="20691"/>
    <cellStyle name="Normal 63 5 2 4" xfId="20692"/>
    <cellStyle name="Normal 63 5 3" xfId="20693"/>
    <cellStyle name="Normal 63 5 3 2" xfId="20694"/>
    <cellStyle name="Normal 63 5 3 2 2" xfId="20695"/>
    <cellStyle name="Normal 63 5 3 3" xfId="20696"/>
    <cellStyle name="Normal 63 5 3 3 2" xfId="20697"/>
    <cellStyle name="Normal 63 5 3 4" xfId="20698"/>
    <cellStyle name="Normal 63 5 4" xfId="20699"/>
    <cellStyle name="Normal 63 5 4 2" xfId="20700"/>
    <cellStyle name="Normal 63 5 5" xfId="20701"/>
    <cellStyle name="Normal 63 5 6" xfId="20702"/>
    <cellStyle name="Normal 63 5 6 2" xfId="20703"/>
    <cellStyle name="Normal 63 5 7" xfId="20704"/>
    <cellStyle name="Normal 63 6" xfId="1289"/>
    <cellStyle name="Normal 63 6 2" xfId="2593"/>
    <cellStyle name="Normal 63 6 2 2" xfId="20705"/>
    <cellStyle name="Normal 63 6 2 2 2" xfId="20706"/>
    <cellStyle name="Normal 63 6 2 3" xfId="20707"/>
    <cellStyle name="Normal 63 6 2 4" xfId="20708"/>
    <cellStyle name="Normal 63 6 3" xfId="20709"/>
    <cellStyle name="Normal 63 6 3 2" xfId="20710"/>
    <cellStyle name="Normal 63 6 3 2 2" xfId="20711"/>
    <cellStyle name="Normal 63 6 3 3" xfId="20712"/>
    <cellStyle name="Normal 63 6 3 3 2" xfId="20713"/>
    <cellStyle name="Normal 63 6 3 4" xfId="20714"/>
    <cellStyle name="Normal 63 6 4" xfId="20715"/>
    <cellStyle name="Normal 63 6 4 2" xfId="20716"/>
    <cellStyle name="Normal 63 6 5" xfId="20717"/>
    <cellStyle name="Normal 63 6 6" xfId="20718"/>
    <cellStyle name="Normal 63 6 6 2" xfId="20719"/>
    <cellStyle name="Normal 63 6 7" xfId="20720"/>
    <cellStyle name="Normal 63 7" xfId="1290"/>
    <cellStyle name="Normal 63 7 2" xfId="2594"/>
    <cellStyle name="Normal 63 7 2 2" xfId="20721"/>
    <cellStyle name="Normal 63 7 2 2 2" xfId="20722"/>
    <cellStyle name="Normal 63 7 2 3" xfId="20723"/>
    <cellStyle name="Normal 63 7 2 4" xfId="20724"/>
    <cellStyle name="Normal 63 7 3" xfId="20725"/>
    <cellStyle name="Normal 63 7 3 2" xfId="20726"/>
    <cellStyle name="Normal 63 7 3 2 2" xfId="20727"/>
    <cellStyle name="Normal 63 7 3 3" xfId="20728"/>
    <cellStyle name="Normal 63 7 3 3 2" xfId="20729"/>
    <cellStyle name="Normal 63 7 3 4" xfId="20730"/>
    <cellStyle name="Normal 63 7 4" xfId="20731"/>
    <cellStyle name="Normal 63 7 4 2" xfId="20732"/>
    <cellStyle name="Normal 63 7 5" xfId="20733"/>
    <cellStyle name="Normal 63 7 6" xfId="20734"/>
    <cellStyle name="Normal 63 7 6 2" xfId="20735"/>
    <cellStyle name="Normal 63 7 7" xfId="20736"/>
    <cellStyle name="Normal 63 8" xfId="1291"/>
    <cellStyle name="Normal 63 8 2" xfId="2595"/>
    <cellStyle name="Normal 63 8 2 2" xfId="20737"/>
    <cellStyle name="Normal 63 8 2 2 2" xfId="20738"/>
    <cellStyle name="Normal 63 8 2 3" xfId="20739"/>
    <cellStyle name="Normal 63 8 2 4" xfId="20740"/>
    <cellStyle name="Normal 63 8 3" xfId="20741"/>
    <cellStyle name="Normal 63 8 3 2" xfId="20742"/>
    <cellStyle name="Normal 63 8 3 2 2" xfId="20743"/>
    <cellStyle name="Normal 63 8 3 3" xfId="20744"/>
    <cellStyle name="Normal 63 8 3 3 2" xfId="20745"/>
    <cellStyle name="Normal 63 8 3 4" xfId="20746"/>
    <cellStyle name="Normal 63 8 4" xfId="20747"/>
    <cellStyle name="Normal 63 8 4 2" xfId="20748"/>
    <cellStyle name="Normal 63 8 5" xfId="20749"/>
    <cellStyle name="Normal 63 8 6" xfId="20750"/>
    <cellStyle name="Normal 63 8 6 2" xfId="20751"/>
    <cellStyle name="Normal 63 8 7" xfId="20752"/>
    <cellStyle name="Normal 63 9" xfId="1292"/>
    <cellStyle name="Normal 63 9 2" xfId="2596"/>
    <cellStyle name="Normal 63 9 2 2" xfId="20753"/>
    <cellStyle name="Normal 63 9 2 2 2" xfId="20754"/>
    <cellStyle name="Normal 63 9 2 3" xfId="20755"/>
    <cellStyle name="Normal 63 9 2 4" xfId="20756"/>
    <cellStyle name="Normal 63 9 3" xfId="20757"/>
    <cellStyle name="Normal 63 9 3 2" xfId="20758"/>
    <cellStyle name="Normal 63 9 3 2 2" xfId="20759"/>
    <cellStyle name="Normal 63 9 3 3" xfId="20760"/>
    <cellStyle name="Normal 63 9 3 3 2" xfId="20761"/>
    <cellStyle name="Normal 63 9 3 4" xfId="20762"/>
    <cellStyle name="Normal 63 9 4" xfId="20763"/>
    <cellStyle name="Normal 63 9 4 2" xfId="20764"/>
    <cellStyle name="Normal 63 9 5" xfId="20765"/>
    <cellStyle name="Normal 63 9 6" xfId="20766"/>
    <cellStyle name="Normal 63 9 6 2" xfId="20767"/>
    <cellStyle name="Normal 63 9 7" xfId="20768"/>
    <cellStyle name="Normal 64" xfId="1293"/>
    <cellStyle name="Normal 64 10" xfId="1294"/>
    <cellStyle name="Normal 64 10 2" xfId="2597"/>
    <cellStyle name="Normal 64 10 2 2" xfId="20769"/>
    <cellStyle name="Normal 64 10 2 2 2" xfId="20770"/>
    <cellStyle name="Normal 64 10 2 3" xfId="20771"/>
    <cellStyle name="Normal 64 10 2 4" xfId="20772"/>
    <cellStyle name="Normal 64 10 3" xfId="20773"/>
    <cellStyle name="Normal 64 10 3 2" xfId="20774"/>
    <cellStyle name="Normal 64 10 3 2 2" xfId="20775"/>
    <cellStyle name="Normal 64 10 3 3" xfId="20776"/>
    <cellStyle name="Normal 64 10 3 3 2" xfId="20777"/>
    <cellStyle name="Normal 64 10 3 4" xfId="20778"/>
    <cellStyle name="Normal 64 10 4" xfId="20779"/>
    <cellStyle name="Normal 64 10 4 2" xfId="20780"/>
    <cellStyle name="Normal 64 10 5" xfId="20781"/>
    <cellStyle name="Normal 64 10 6" xfId="20782"/>
    <cellStyle name="Normal 64 10 6 2" xfId="20783"/>
    <cellStyle name="Normal 64 10 7" xfId="20784"/>
    <cellStyle name="Normal 64 11" xfId="1295"/>
    <cellStyle name="Normal 64 11 2" xfId="2598"/>
    <cellStyle name="Normal 64 11 2 2" xfId="20785"/>
    <cellStyle name="Normal 64 11 2 2 2" xfId="20786"/>
    <cellStyle name="Normal 64 11 2 3" xfId="20787"/>
    <cellStyle name="Normal 64 11 2 4" xfId="20788"/>
    <cellStyle name="Normal 64 11 3" xfId="20789"/>
    <cellStyle name="Normal 64 11 3 2" xfId="20790"/>
    <cellStyle name="Normal 64 11 3 2 2" xfId="20791"/>
    <cellStyle name="Normal 64 11 3 3" xfId="20792"/>
    <cellStyle name="Normal 64 11 3 3 2" xfId="20793"/>
    <cellStyle name="Normal 64 11 3 4" xfId="20794"/>
    <cellStyle name="Normal 64 11 4" xfId="20795"/>
    <cellStyle name="Normal 64 11 4 2" xfId="20796"/>
    <cellStyle name="Normal 64 11 5" xfId="20797"/>
    <cellStyle name="Normal 64 11 6" xfId="20798"/>
    <cellStyle name="Normal 64 11 6 2" xfId="20799"/>
    <cellStyle name="Normal 64 11 7" xfId="20800"/>
    <cellStyle name="Normal 64 12" xfId="2094"/>
    <cellStyle name="Normal 64 12 2" xfId="20801"/>
    <cellStyle name="Normal 64 12 2 2" xfId="20802"/>
    <cellStyle name="Normal 64 12 3" xfId="20803"/>
    <cellStyle name="Normal 64 12 4" xfId="20804"/>
    <cellStyle name="Normal 64 13" xfId="20805"/>
    <cellStyle name="Normal 64 13 2" xfId="20806"/>
    <cellStyle name="Normal 64 13 2 2" xfId="20807"/>
    <cellStyle name="Normal 64 13 3" xfId="20808"/>
    <cellStyle name="Normal 64 13 3 2" xfId="20809"/>
    <cellStyle name="Normal 64 13 4" xfId="20810"/>
    <cellStyle name="Normal 64 14" xfId="20811"/>
    <cellStyle name="Normal 64 14 2" xfId="20812"/>
    <cellStyle name="Normal 64 15" xfId="20813"/>
    <cellStyle name="Normal 64 16" xfId="20814"/>
    <cellStyle name="Normal 64 16 2" xfId="20815"/>
    <cellStyle name="Normal 64 17" xfId="20816"/>
    <cellStyle name="Normal 64 2" xfId="1296"/>
    <cellStyle name="Normal 64 2 2" xfId="2599"/>
    <cellStyle name="Normal 64 2 2 2" xfId="20817"/>
    <cellStyle name="Normal 64 2 2 2 2" xfId="20818"/>
    <cellStyle name="Normal 64 2 2 3" xfId="20819"/>
    <cellStyle name="Normal 64 2 2 4" xfId="20820"/>
    <cellStyle name="Normal 64 2 3" xfId="20821"/>
    <cellStyle name="Normal 64 2 3 2" xfId="20822"/>
    <cellStyle name="Normal 64 2 3 2 2" xfId="20823"/>
    <cellStyle name="Normal 64 2 3 3" xfId="20824"/>
    <cellStyle name="Normal 64 2 3 3 2" xfId="20825"/>
    <cellStyle name="Normal 64 2 3 4" xfId="20826"/>
    <cellStyle name="Normal 64 2 4" xfId="20827"/>
    <cellStyle name="Normal 64 2 4 2" xfId="20828"/>
    <cellStyle name="Normal 64 2 5" xfId="20829"/>
    <cellStyle name="Normal 64 2 6" xfId="20830"/>
    <cellStyle name="Normal 64 2 6 2" xfId="20831"/>
    <cellStyle name="Normal 64 2 7" xfId="20832"/>
    <cellStyle name="Normal 64 3" xfId="1297"/>
    <cellStyle name="Normal 64 3 2" xfId="2600"/>
    <cellStyle name="Normal 64 3 2 2" xfId="20833"/>
    <cellStyle name="Normal 64 3 2 2 2" xfId="20834"/>
    <cellStyle name="Normal 64 3 2 3" xfId="20835"/>
    <cellStyle name="Normal 64 3 2 4" xfId="20836"/>
    <cellStyle name="Normal 64 3 3" xfId="20837"/>
    <cellStyle name="Normal 64 3 3 2" xfId="20838"/>
    <cellStyle name="Normal 64 3 3 2 2" xfId="20839"/>
    <cellStyle name="Normal 64 3 3 3" xfId="20840"/>
    <cellStyle name="Normal 64 3 3 3 2" xfId="20841"/>
    <cellStyle name="Normal 64 3 3 4" xfId="20842"/>
    <cellStyle name="Normal 64 3 4" xfId="20843"/>
    <cellStyle name="Normal 64 3 4 2" xfId="20844"/>
    <cellStyle name="Normal 64 3 5" xfId="20845"/>
    <cellStyle name="Normal 64 3 6" xfId="20846"/>
    <cellStyle name="Normal 64 3 6 2" xfId="20847"/>
    <cellStyle name="Normal 64 3 7" xfId="20848"/>
    <cellStyle name="Normal 64 4" xfId="1298"/>
    <cellStyle name="Normal 64 4 2" xfId="2601"/>
    <cellStyle name="Normal 64 4 2 2" xfId="20849"/>
    <cellStyle name="Normal 64 4 2 2 2" xfId="20850"/>
    <cellStyle name="Normal 64 4 2 3" xfId="20851"/>
    <cellStyle name="Normal 64 4 2 4" xfId="20852"/>
    <cellStyle name="Normal 64 4 3" xfId="20853"/>
    <cellStyle name="Normal 64 4 3 2" xfId="20854"/>
    <cellStyle name="Normal 64 4 3 2 2" xfId="20855"/>
    <cellStyle name="Normal 64 4 3 3" xfId="20856"/>
    <cellStyle name="Normal 64 4 3 3 2" xfId="20857"/>
    <cellStyle name="Normal 64 4 3 4" xfId="20858"/>
    <cellStyle name="Normal 64 4 4" xfId="20859"/>
    <cellStyle name="Normal 64 4 4 2" xfId="20860"/>
    <cellStyle name="Normal 64 4 5" xfId="20861"/>
    <cellStyle name="Normal 64 4 6" xfId="20862"/>
    <cellStyle name="Normal 64 4 6 2" xfId="20863"/>
    <cellStyle name="Normal 64 4 7" xfId="20864"/>
    <cellStyle name="Normal 64 5" xfId="1299"/>
    <cellStyle name="Normal 64 5 2" xfId="2602"/>
    <cellStyle name="Normal 64 5 2 2" xfId="20865"/>
    <cellStyle name="Normal 64 5 2 2 2" xfId="20866"/>
    <cellStyle name="Normal 64 5 2 3" xfId="20867"/>
    <cellStyle name="Normal 64 5 2 4" xfId="20868"/>
    <cellStyle name="Normal 64 5 3" xfId="20869"/>
    <cellStyle name="Normal 64 5 3 2" xfId="20870"/>
    <cellStyle name="Normal 64 5 3 2 2" xfId="20871"/>
    <cellStyle name="Normal 64 5 3 3" xfId="20872"/>
    <cellStyle name="Normal 64 5 3 3 2" xfId="20873"/>
    <cellStyle name="Normal 64 5 3 4" xfId="20874"/>
    <cellStyle name="Normal 64 5 4" xfId="20875"/>
    <cellStyle name="Normal 64 5 4 2" xfId="20876"/>
    <cellStyle name="Normal 64 5 5" xfId="20877"/>
    <cellStyle name="Normal 64 5 6" xfId="20878"/>
    <cellStyle name="Normal 64 5 6 2" xfId="20879"/>
    <cellStyle name="Normal 64 5 7" xfId="20880"/>
    <cellStyle name="Normal 64 6" xfId="1300"/>
    <cellStyle name="Normal 64 6 2" xfId="2603"/>
    <cellStyle name="Normal 64 6 2 2" xfId="20881"/>
    <cellStyle name="Normal 64 6 2 2 2" xfId="20882"/>
    <cellStyle name="Normal 64 6 2 3" xfId="20883"/>
    <cellStyle name="Normal 64 6 2 4" xfId="20884"/>
    <cellStyle name="Normal 64 6 3" xfId="20885"/>
    <cellStyle name="Normal 64 6 3 2" xfId="20886"/>
    <cellStyle name="Normal 64 6 3 2 2" xfId="20887"/>
    <cellStyle name="Normal 64 6 3 3" xfId="20888"/>
    <cellStyle name="Normal 64 6 3 3 2" xfId="20889"/>
    <cellStyle name="Normal 64 6 3 4" xfId="20890"/>
    <cellStyle name="Normal 64 6 4" xfId="20891"/>
    <cellStyle name="Normal 64 6 4 2" xfId="20892"/>
    <cellStyle name="Normal 64 6 5" xfId="20893"/>
    <cellStyle name="Normal 64 6 6" xfId="20894"/>
    <cellStyle name="Normal 64 6 6 2" xfId="20895"/>
    <cellStyle name="Normal 64 6 7" xfId="20896"/>
    <cellStyle name="Normal 64 7" xfId="1301"/>
    <cellStyle name="Normal 64 7 2" xfId="2604"/>
    <cellStyle name="Normal 64 7 2 2" xfId="20897"/>
    <cellStyle name="Normal 64 7 2 2 2" xfId="20898"/>
    <cellStyle name="Normal 64 7 2 3" xfId="20899"/>
    <cellStyle name="Normal 64 7 2 4" xfId="20900"/>
    <cellStyle name="Normal 64 7 3" xfId="20901"/>
    <cellStyle name="Normal 64 7 3 2" xfId="20902"/>
    <cellStyle name="Normal 64 7 3 2 2" xfId="20903"/>
    <cellStyle name="Normal 64 7 3 3" xfId="20904"/>
    <cellStyle name="Normal 64 7 3 3 2" xfId="20905"/>
    <cellStyle name="Normal 64 7 3 4" xfId="20906"/>
    <cellStyle name="Normal 64 7 4" xfId="20907"/>
    <cellStyle name="Normal 64 7 4 2" xfId="20908"/>
    <cellStyle name="Normal 64 7 5" xfId="20909"/>
    <cellStyle name="Normal 64 7 6" xfId="20910"/>
    <cellStyle name="Normal 64 7 6 2" xfId="20911"/>
    <cellStyle name="Normal 64 7 7" xfId="20912"/>
    <cellStyle name="Normal 64 8" xfId="1302"/>
    <cellStyle name="Normal 64 8 2" xfId="2605"/>
    <cellStyle name="Normal 64 8 2 2" xfId="20913"/>
    <cellStyle name="Normal 64 8 2 2 2" xfId="20914"/>
    <cellStyle name="Normal 64 8 2 3" xfId="20915"/>
    <cellStyle name="Normal 64 8 2 4" xfId="20916"/>
    <cellStyle name="Normal 64 8 3" xfId="20917"/>
    <cellStyle name="Normal 64 8 3 2" xfId="20918"/>
    <cellStyle name="Normal 64 8 3 2 2" xfId="20919"/>
    <cellStyle name="Normal 64 8 3 3" xfId="20920"/>
    <cellStyle name="Normal 64 8 3 3 2" xfId="20921"/>
    <cellStyle name="Normal 64 8 3 4" xfId="20922"/>
    <cellStyle name="Normal 64 8 4" xfId="20923"/>
    <cellStyle name="Normal 64 8 4 2" xfId="20924"/>
    <cellStyle name="Normal 64 8 5" xfId="20925"/>
    <cellStyle name="Normal 64 8 6" xfId="20926"/>
    <cellStyle name="Normal 64 8 6 2" xfId="20927"/>
    <cellStyle name="Normal 64 8 7" xfId="20928"/>
    <cellStyle name="Normal 64 9" xfId="1303"/>
    <cellStyle name="Normal 64 9 2" xfId="2606"/>
    <cellStyle name="Normal 64 9 2 2" xfId="20929"/>
    <cellStyle name="Normal 64 9 2 2 2" xfId="20930"/>
    <cellStyle name="Normal 64 9 2 3" xfId="20931"/>
    <cellStyle name="Normal 64 9 2 4" xfId="20932"/>
    <cellStyle name="Normal 64 9 3" xfId="20933"/>
    <cellStyle name="Normal 64 9 3 2" xfId="20934"/>
    <cellStyle name="Normal 64 9 3 2 2" xfId="20935"/>
    <cellStyle name="Normal 64 9 3 3" xfId="20936"/>
    <cellStyle name="Normal 64 9 3 3 2" xfId="20937"/>
    <cellStyle name="Normal 64 9 3 4" xfId="20938"/>
    <cellStyle name="Normal 64 9 4" xfId="20939"/>
    <cellStyle name="Normal 64 9 4 2" xfId="20940"/>
    <cellStyle name="Normal 64 9 5" xfId="20941"/>
    <cellStyle name="Normal 64 9 6" xfId="20942"/>
    <cellStyle name="Normal 64 9 6 2" xfId="20943"/>
    <cellStyle name="Normal 64 9 7" xfId="20944"/>
    <cellStyle name="Normal 65" xfId="1304"/>
    <cellStyle name="Normal 65 10" xfId="1305"/>
    <cellStyle name="Normal 65 10 2" xfId="2607"/>
    <cellStyle name="Normal 65 10 2 2" xfId="20945"/>
    <cellStyle name="Normal 65 10 2 2 2" xfId="20946"/>
    <cellStyle name="Normal 65 10 2 3" xfId="20947"/>
    <cellStyle name="Normal 65 10 2 4" xfId="20948"/>
    <cellStyle name="Normal 65 10 3" xfId="20949"/>
    <cellStyle name="Normal 65 10 3 2" xfId="20950"/>
    <cellStyle name="Normal 65 10 3 2 2" xfId="20951"/>
    <cellStyle name="Normal 65 10 3 3" xfId="20952"/>
    <cellStyle name="Normal 65 10 3 3 2" xfId="20953"/>
    <cellStyle name="Normal 65 10 3 4" xfId="20954"/>
    <cellStyle name="Normal 65 10 4" xfId="20955"/>
    <cellStyle name="Normal 65 10 4 2" xfId="20956"/>
    <cellStyle name="Normal 65 10 5" xfId="20957"/>
    <cellStyle name="Normal 65 10 6" xfId="20958"/>
    <cellStyle name="Normal 65 10 6 2" xfId="20959"/>
    <cellStyle name="Normal 65 10 7" xfId="20960"/>
    <cellStyle name="Normal 65 11" xfId="1306"/>
    <cellStyle name="Normal 65 11 2" xfId="2608"/>
    <cellStyle name="Normal 65 11 2 2" xfId="20961"/>
    <cellStyle name="Normal 65 11 2 2 2" xfId="20962"/>
    <cellStyle name="Normal 65 11 2 3" xfId="20963"/>
    <cellStyle name="Normal 65 11 2 4" xfId="20964"/>
    <cellStyle name="Normal 65 11 3" xfId="20965"/>
    <cellStyle name="Normal 65 11 3 2" xfId="20966"/>
    <cellStyle name="Normal 65 11 3 2 2" xfId="20967"/>
    <cellStyle name="Normal 65 11 3 3" xfId="20968"/>
    <cellStyle name="Normal 65 11 3 3 2" xfId="20969"/>
    <cellStyle name="Normal 65 11 3 4" xfId="20970"/>
    <cellStyle name="Normal 65 11 4" xfId="20971"/>
    <cellStyle name="Normal 65 11 4 2" xfId="20972"/>
    <cellStyle name="Normal 65 11 5" xfId="20973"/>
    <cellStyle name="Normal 65 11 6" xfId="20974"/>
    <cellStyle name="Normal 65 11 6 2" xfId="20975"/>
    <cellStyle name="Normal 65 11 7" xfId="20976"/>
    <cellStyle name="Normal 65 12" xfId="2095"/>
    <cellStyle name="Normal 65 12 2" xfId="20977"/>
    <cellStyle name="Normal 65 12 2 2" xfId="20978"/>
    <cellStyle name="Normal 65 12 3" xfId="20979"/>
    <cellStyle name="Normal 65 12 4" xfId="20980"/>
    <cellStyle name="Normal 65 13" xfId="20981"/>
    <cellStyle name="Normal 65 13 2" xfId="20982"/>
    <cellStyle name="Normal 65 13 2 2" xfId="20983"/>
    <cellStyle name="Normal 65 13 3" xfId="20984"/>
    <cellStyle name="Normal 65 13 3 2" xfId="20985"/>
    <cellStyle name="Normal 65 13 4" xfId="20986"/>
    <cellStyle name="Normal 65 14" xfId="20987"/>
    <cellStyle name="Normal 65 14 2" xfId="20988"/>
    <cellStyle name="Normal 65 15" xfId="20989"/>
    <cellStyle name="Normal 65 16" xfId="20990"/>
    <cellStyle name="Normal 65 16 2" xfId="20991"/>
    <cellStyle name="Normal 65 17" xfId="20992"/>
    <cellStyle name="Normal 65 2" xfId="1307"/>
    <cellStyle name="Normal 65 2 2" xfId="2609"/>
    <cellStyle name="Normal 65 2 2 2" xfId="20993"/>
    <cellStyle name="Normal 65 2 2 2 2" xfId="20994"/>
    <cellStyle name="Normal 65 2 2 3" xfId="20995"/>
    <cellStyle name="Normal 65 2 2 4" xfId="20996"/>
    <cellStyle name="Normal 65 2 3" xfId="20997"/>
    <cellStyle name="Normal 65 2 3 2" xfId="20998"/>
    <cellStyle name="Normal 65 2 3 2 2" xfId="20999"/>
    <cellStyle name="Normal 65 2 3 3" xfId="21000"/>
    <cellStyle name="Normal 65 2 3 3 2" xfId="21001"/>
    <cellStyle name="Normal 65 2 3 4" xfId="21002"/>
    <cellStyle name="Normal 65 2 4" xfId="21003"/>
    <cellStyle name="Normal 65 2 4 2" xfId="21004"/>
    <cellStyle name="Normal 65 2 5" xfId="21005"/>
    <cellStyle name="Normal 65 2 6" xfId="21006"/>
    <cellStyle name="Normal 65 2 6 2" xfId="21007"/>
    <cellStyle name="Normal 65 2 7" xfId="21008"/>
    <cellStyle name="Normal 65 3" xfId="1308"/>
    <cellStyle name="Normal 65 3 2" xfId="2610"/>
    <cellStyle name="Normal 65 3 2 2" xfId="21009"/>
    <cellStyle name="Normal 65 3 2 2 2" xfId="21010"/>
    <cellStyle name="Normal 65 3 2 3" xfId="21011"/>
    <cellStyle name="Normal 65 3 2 4" xfId="21012"/>
    <cellStyle name="Normal 65 3 3" xfId="21013"/>
    <cellStyle name="Normal 65 3 3 2" xfId="21014"/>
    <cellStyle name="Normal 65 3 3 2 2" xfId="21015"/>
    <cellStyle name="Normal 65 3 3 3" xfId="21016"/>
    <cellStyle name="Normal 65 3 3 3 2" xfId="21017"/>
    <cellStyle name="Normal 65 3 3 4" xfId="21018"/>
    <cellStyle name="Normal 65 3 4" xfId="21019"/>
    <cellStyle name="Normal 65 3 4 2" xfId="21020"/>
    <cellStyle name="Normal 65 3 5" xfId="21021"/>
    <cellStyle name="Normal 65 3 6" xfId="21022"/>
    <cellStyle name="Normal 65 3 6 2" xfId="21023"/>
    <cellStyle name="Normal 65 3 7" xfId="21024"/>
    <cellStyle name="Normal 65 4" xfId="1309"/>
    <cellStyle name="Normal 65 4 2" xfId="2611"/>
    <cellStyle name="Normal 65 4 2 2" xfId="21025"/>
    <cellStyle name="Normal 65 4 2 2 2" xfId="21026"/>
    <cellStyle name="Normal 65 4 2 3" xfId="21027"/>
    <cellStyle name="Normal 65 4 2 4" xfId="21028"/>
    <cellStyle name="Normal 65 4 3" xfId="21029"/>
    <cellStyle name="Normal 65 4 3 2" xfId="21030"/>
    <cellStyle name="Normal 65 4 3 2 2" xfId="21031"/>
    <cellStyle name="Normal 65 4 3 3" xfId="21032"/>
    <cellStyle name="Normal 65 4 3 3 2" xfId="21033"/>
    <cellStyle name="Normal 65 4 3 4" xfId="21034"/>
    <cellStyle name="Normal 65 4 4" xfId="21035"/>
    <cellStyle name="Normal 65 4 4 2" xfId="21036"/>
    <cellStyle name="Normal 65 4 5" xfId="21037"/>
    <cellStyle name="Normal 65 4 6" xfId="21038"/>
    <cellStyle name="Normal 65 4 6 2" xfId="21039"/>
    <cellStyle name="Normal 65 4 7" xfId="21040"/>
    <cellStyle name="Normal 65 5" xfId="1310"/>
    <cellStyle name="Normal 65 5 2" xfId="2612"/>
    <cellStyle name="Normal 65 5 2 2" xfId="21041"/>
    <cellStyle name="Normal 65 5 2 2 2" xfId="21042"/>
    <cellStyle name="Normal 65 5 2 3" xfId="21043"/>
    <cellStyle name="Normal 65 5 2 4" xfId="21044"/>
    <cellStyle name="Normal 65 5 3" xfId="21045"/>
    <cellStyle name="Normal 65 5 3 2" xfId="21046"/>
    <cellStyle name="Normal 65 5 3 2 2" xfId="21047"/>
    <cellStyle name="Normal 65 5 3 3" xfId="21048"/>
    <cellStyle name="Normal 65 5 3 3 2" xfId="21049"/>
    <cellStyle name="Normal 65 5 3 4" xfId="21050"/>
    <cellStyle name="Normal 65 5 4" xfId="21051"/>
    <cellStyle name="Normal 65 5 4 2" xfId="21052"/>
    <cellStyle name="Normal 65 5 5" xfId="21053"/>
    <cellStyle name="Normal 65 5 6" xfId="21054"/>
    <cellStyle name="Normal 65 5 6 2" xfId="21055"/>
    <cellStyle name="Normal 65 5 7" xfId="21056"/>
    <cellStyle name="Normal 65 6" xfId="1311"/>
    <cellStyle name="Normal 65 6 2" xfId="2613"/>
    <cellStyle name="Normal 65 6 2 2" xfId="21057"/>
    <cellStyle name="Normal 65 6 2 2 2" xfId="21058"/>
    <cellStyle name="Normal 65 6 2 3" xfId="21059"/>
    <cellStyle name="Normal 65 6 2 4" xfId="21060"/>
    <cellStyle name="Normal 65 6 3" xfId="21061"/>
    <cellStyle name="Normal 65 6 3 2" xfId="21062"/>
    <cellStyle name="Normal 65 6 3 2 2" xfId="21063"/>
    <cellStyle name="Normal 65 6 3 3" xfId="21064"/>
    <cellStyle name="Normal 65 6 3 3 2" xfId="21065"/>
    <cellStyle name="Normal 65 6 3 4" xfId="21066"/>
    <cellStyle name="Normal 65 6 4" xfId="21067"/>
    <cellStyle name="Normal 65 6 4 2" xfId="21068"/>
    <cellStyle name="Normal 65 6 5" xfId="21069"/>
    <cellStyle name="Normal 65 6 6" xfId="21070"/>
    <cellStyle name="Normal 65 6 6 2" xfId="21071"/>
    <cellStyle name="Normal 65 6 7" xfId="21072"/>
    <cellStyle name="Normal 65 7" xfId="1312"/>
    <cellStyle name="Normal 65 7 2" xfId="2614"/>
    <cellStyle name="Normal 65 7 2 2" xfId="21073"/>
    <cellStyle name="Normal 65 7 2 2 2" xfId="21074"/>
    <cellStyle name="Normal 65 7 2 3" xfId="21075"/>
    <cellStyle name="Normal 65 7 2 4" xfId="21076"/>
    <cellStyle name="Normal 65 7 3" xfId="21077"/>
    <cellStyle name="Normal 65 7 3 2" xfId="21078"/>
    <cellStyle name="Normal 65 7 3 2 2" xfId="21079"/>
    <cellStyle name="Normal 65 7 3 3" xfId="21080"/>
    <cellStyle name="Normal 65 7 3 3 2" xfId="21081"/>
    <cellStyle name="Normal 65 7 3 4" xfId="21082"/>
    <cellStyle name="Normal 65 7 4" xfId="21083"/>
    <cellStyle name="Normal 65 7 4 2" xfId="21084"/>
    <cellStyle name="Normal 65 7 5" xfId="21085"/>
    <cellStyle name="Normal 65 7 6" xfId="21086"/>
    <cellStyle name="Normal 65 7 6 2" xfId="21087"/>
    <cellStyle name="Normal 65 7 7" xfId="21088"/>
    <cellStyle name="Normal 65 8" xfId="1313"/>
    <cellStyle name="Normal 65 8 2" xfId="2615"/>
    <cellStyle name="Normal 65 8 2 2" xfId="21089"/>
    <cellStyle name="Normal 65 8 2 2 2" xfId="21090"/>
    <cellStyle name="Normal 65 8 2 3" xfId="21091"/>
    <cellStyle name="Normal 65 8 2 4" xfId="21092"/>
    <cellStyle name="Normal 65 8 3" xfId="21093"/>
    <cellStyle name="Normal 65 8 3 2" xfId="21094"/>
    <cellStyle name="Normal 65 8 3 2 2" xfId="21095"/>
    <cellStyle name="Normal 65 8 3 3" xfId="21096"/>
    <cellStyle name="Normal 65 8 3 3 2" xfId="21097"/>
    <cellStyle name="Normal 65 8 3 4" xfId="21098"/>
    <cellStyle name="Normal 65 8 4" xfId="21099"/>
    <cellStyle name="Normal 65 8 4 2" xfId="21100"/>
    <cellStyle name="Normal 65 8 5" xfId="21101"/>
    <cellStyle name="Normal 65 8 6" xfId="21102"/>
    <cellStyle name="Normal 65 8 6 2" xfId="21103"/>
    <cellStyle name="Normal 65 8 7" xfId="21104"/>
    <cellStyle name="Normal 65 9" xfId="1314"/>
    <cellStyle name="Normal 65 9 2" xfId="2616"/>
    <cellStyle name="Normal 65 9 2 2" xfId="21105"/>
    <cellStyle name="Normal 65 9 2 2 2" xfId="21106"/>
    <cellStyle name="Normal 65 9 2 3" xfId="21107"/>
    <cellStyle name="Normal 65 9 2 4" xfId="21108"/>
    <cellStyle name="Normal 65 9 3" xfId="21109"/>
    <cellStyle name="Normal 65 9 3 2" xfId="21110"/>
    <cellStyle name="Normal 65 9 3 2 2" xfId="21111"/>
    <cellStyle name="Normal 65 9 3 3" xfId="21112"/>
    <cellStyle name="Normal 65 9 3 3 2" xfId="21113"/>
    <cellStyle name="Normal 65 9 3 4" xfId="21114"/>
    <cellStyle name="Normal 65 9 4" xfId="21115"/>
    <cellStyle name="Normal 65 9 4 2" xfId="21116"/>
    <cellStyle name="Normal 65 9 5" xfId="21117"/>
    <cellStyle name="Normal 65 9 6" xfId="21118"/>
    <cellStyle name="Normal 65 9 6 2" xfId="21119"/>
    <cellStyle name="Normal 65 9 7" xfId="21120"/>
    <cellStyle name="Normal 66" xfId="1315"/>
    <cellStyle name="Normal 66 10" xfId="1316"/>
    <cellStyle name="Normal 66 10 2" xfId="2617"/>
    <cellStyle name="Normal 66 10 2 2" xfId="21121"/>
    <cellStyle name="Normal 66 10 2 2 2" xfId="21122"/>
    <cellStyle name="Normal 66 10 2 3" xfId="21123"/>
    <cellStyle name="Normal 66 10 2 4" xfId="21124"/>
    <cellStyle name="Normal 66 10 3" xfId="21125"/>
    <cellStyle name="Normal 66 10 3 2" xfId="21126"/>
    <cellStyle name="Normal 66 10 3 2 2" xfId="21127"/>
    <cellStyle name="Normal 66 10 3 3" xfId="21128"/>
    <cellStyle name="Normal 66 10 3 3 2" xfId="21129"/>
    <cellStyle name="Normal 66 10 3 4" xfId="21130"/>
    <cellStyle name="Normal 66 10 4" xfId="21131"/>
    <cellStyle name="Normal 66 10 4 2" xfId="21132"/>
    <cellStyle name="Normal 66 10 5" xfId="21133"/>
    <cellStyle name="Normal 66 10 6" xfId="21134"/>
    <cellStyle name="Normal 66 10 6 2" xfId="21135"/>
    <cellStyle name="Normal 66 10 7" xfId="21136"/>
    <cellStyle name="Normal 66 11" xfId="1317"/>
    <cellStyle name="Normal 66 11 2" xfId="2618"/>
    <cellStyle name="Normal 66 11 2 2" xfId="21137"/>
    <cellStyle name="Normal 66 11 2 2 2" xfId="21138"/>
    <cellStyle name="Normal 66 11 2 3" xfId="21139"/>
    <cellStyle name="Normal 66 11 2 4" xfId="21140"/>
    <cellStyle name="Normal 66 11 3" xfId="21141"/>
    <cellStyle name="Normal 66 11 3 2" xfId="21142"/>
    <cellStyle name="Normal 66 11 3 2 2" xfId="21143"/>
    <cellStyle name="Normal 66 11 3 3" xfId="21144"/>
    <cellStyle name="Normal 66 11 3 3 2" xfId="21145"/>
    <cellStyle name="Normal 66 11 3 4" xfId="21146"/>
    <cellStyle name="Normal 66 11 4" xfId="21147"/>
    <cellStyle name="Normal 66 11 4 2" xfId="21148"/>
    <cellStyle name="Normal 66 11 5" xfId="21149"/>
    <cellStyle name="Normal 66 11 6" xfId="21150"/>
    <cellStyle name="Normal 66 11 6 2" xfId="21151"/>
    <cellStyle name="Normal 66 11 7" xfId="21152"/>
    <cellStyle name="Normal 66 12" xfId="2096"/>
    <cellStyle name="Normal 66 12 2" xfId="21153"/>
    <cellStyle name="Normal 66 12 2 2" xfId="21154"/>
    <cellStyle name="Normal 66 12 3" xfId="21155"/>
    <cellStyle name="Normal 66 12 4" xfId="21156"/>
    <cellStyle name="Normal 66 13" xfId="21157"/>
    <cellStyle name="Normal 66 13 2" xfId="21158"/>
    <cellStyle name="Normal 66 13 2 2" xfId="21159"/>
    <cellStyle name="Normal 66 13 3" xfId="21160"/>
    <cellStyle name="Normal 66 13 3 2" xfId="21161"/>
    <cellStyle name="Normal 66 13 4" xfId="21162"/>
    <cellStyle name="Normal 66 14" xfId="21163"/>
    <cellStyle name="Normal 66 14 2" xfId="21164"/>
    <cellStyle name="Normal 66 15" xfId="21165"/>
    <cellStyle name="Normal 66 16" xfId="21166"/>
    <cellStyle name="Normal 66 16 2" xfId="21167"/>
    <cellStyle name="Normal 66 17" xfId="21168"/>
    <cellStyle name="Normal 66 2" xfId="1318"/>
    <cellStyle name="Normal 66 2 2" xfId="2619"/>
    <cellStyle name="Normal 66 2 2 2" xfId="21169"/>
    <cellStyle name="Normal 66 2 2 2 2" xfId="21170"/>
    <cellStyle name="Normal 66 2 2 3" xfId="21171"/>
    <cellStyle name="Normal 66 2 2 4" xfId="21172"/>
    <cellStyle name="Normal 66 2 3" xfId="21173"/>
    <cellStyle name="Normal 66 2 3 2" xfId="21174"/>
    <cellStyle name="Normal 66 2 3 2 2" xfId="21175"/>
    <cellStyle name="Normal 66 2 3 3" xfId="21176"/>
    <cellStyle name="Normal 66 2 3 3 2" xfId="21177"/>
    <cellStyle name="Normal 66 2 3 4" xfId="21178"/>
    <cellStyle name="Normal 66 2 4" xfId="21179"/>
    <cellStyle name="Normal 66 2 4 2" xfId="21180"/>
    <cellStyle name="Normal 66 2 5" xfId="21181"/>
    <cellStyle name="Normal 66 2 6" xfId="21182"/>
    <cellStyle name="Normal 66 2 6 2" xfId="21183"/>
    <cellStyle name="Normal 66 2 7" xfId="21184"/>
    <cellStyle name="Normal 66 3" xfId="1319"/>
    <cellStyle name="Normal 66 3 2" xfId="2620"/>
    <cellStyle name="Normal 66 3 2 2" xfId="21185"/>
    <cellStyle name="Normal 66 3 2 2 2" xfId="21186"/>
    <cellStyle name="Normal 66 3 2 3" xfId="21187"/>
    <cellStyle name="Normal 66 3 2 4" xfId="21188"/>
    <cellStyle name="Normal 66 3 3" xfId="21189"/>
    <cellStyle name="Normal 66 3 3 2" xfId="21190"/>
    <cellStyle name="Normal 66 3 3 2 2" xfId="21191"/>
    <cellStyle name="Normal 66 3 3 3" xfId="21192"/>
    <cellStyle name="Normal 66 3 3 3 2" xfId="21193"/>
    <cellStyle name="Normal 66 3 3 4" xfId="21194"/>
    <cellStyle name="Normal 66 3 4" xfId="21195"/>
    <cellStyle name="Normal 66 3 4 2" xfId="21196"/>
    <cellStyle name="Normal 66 3 5" xfId="21197"/>
    <cellStyle name="Normal 66 3 6" xfId="21198"/>
    <cellStyle name="Normal 66 3 6 2" xfId="21199"/>
    <cellStyle name="Normal 66 3 7" xfId="21200"/>
    <cellStyle name="Normal 66 4" xfId="1320"/>
    <cellStyle name="Normal 66 4 2" xfId="2621"/>
    <cellStyle name="Normal 66 4 2 2" xfId="21201"/>
    <cellStyle name="Normal 66 4 2 2 2" xfId="21202"/>
    <cellStyle name="Normal 66 4 2 3" xfId="21203"/>
    <cellStyle name="Normal 66 4 2 4" xfId="21204"/>
    <cellStyle name="Normal 66 4 3" xfId="21205"/>
    <cellStyle name="Normal 66 4 3 2" xfId="21206"/>
    <cellStyle name="Normal 66 4 3 2 2" xfId="21207"/>
    <cellStyle name="Normal 66 4 3 3" xfId="21208"/>
    <cellStyle name="Normal 66 4 3 3 2" xfId="21209"/>
    <cellStyle name="Normal 66 4 3 4" xfId="21210"/>
    <cellStyle name="Normal 66 4 4" xfId="21211"/>
    <cellStyle name="Normal 66 4 4 2" xfId="21212"/>
    <cellStyle name="Normal 66 4 5" xfId="21213"/>
    <cellStyle name="Normal 66 4 6" xfId="21214"/>
    <cellStyle name="Normal 66 4 6 2" xfId="21215"/>
    <cellStyle name="Normal 66 4 7" xfId="21216"/>
    <cellStyle name="Normal 66 5" xfId="1321"/>
    <cellStyle name="Normal 66 5 2" xfId="2622"/>
    <cellStyle name="Normal 66 5 2 2" xfId="21217"/>
    <cellStyle name="Normal 66 5 2 2 2" xfId="21218"/>
    <cellStyle name="Normal 66 5 2 3" xfId="21219"/>
    <cellStyle name="Normal 66 5 2 4" xfId="21220"/>
    <cellStyle name="Normal 66 5 3" xfId="21221"/>
    <cellStyle name="Normal 66 5 3 2" xfId="21222"/>
    <cellStyle name="Normal 66 5 3 2 2" xfId="21223"/>
    <cellStyle name="Normal 66 5 3 3" xfId="21224"/>
    <cellStyle name="Normal 66 5 3 3 2" xfId="21225"/>
    <cellStyle name="Normal 66 5 3 4" xfId="21226"/>
    <cellStyle name="Normal 66 5 4" xfId="21227"/>
    <cellStyle name="Normal 66 5 4 2" xfId="21228"/>
    <cellStyle name="Normal 66 5 5" xfId="21229"/>
    <cellStyle name="Normal 66 5 6" xfId="21230"/>
    <cellStyle name="Normal 66 5 6 2" xfId="21231"/>
    <cellStyle name="Normal 66 5 7" xfId="21232"/>
    <cellStyle name="Normal 66 6" xfId="1322"/>
    <cellStyle name="Normal 66 6 2" xfId="2623"/>
    <cellStyle name="Normal 66 6 2 2" xfId="21233"/>
    <cellStyle name="Normal 66 6 2 2 2" xfId="21234"/>
    <cellStyle name="Normal 66 6 2 3" xfId="21235"/>
    <cellStyle name="Normal 66 6 2 4" xfId="21236"/>
    <cellStyle name="Normal 66 6 3" xfId="21237"/>
    <cellStyle name="Normal 66 6 3 2" xfId="21238"/>
    <cellStyle name="Normal 66 6 3 2 2" xfId="21239"/>
    <cellStyle name="Normal 66 6 3 3" xfId="21240"/>
    <cellStyle name="Normal 66 6 3 3 2" xfId="21241"/>
    <cellStyle name="Normal 66 6 3 4" xfId="21242"/>
    <cellStyle name="Normal 66 6 4" xfId="21243"/>
    <cellStyle name="Normal 66 6 4 2" xfId="21244"/>
    <cellStyle name="Normal 66 6 5" xfId="21245"/>
    <cellStyle name="Normal 66 6 6" xfId="21246"/>
    <cellStyle name="Normal 66 6 6 2" xfId="21247"/>
    <cellStyle name="Normal 66 6 7" xfId="21248"/>
    <cellStyle name="Normal 66 7" xfId="1323"/>
    <cellStyle name="Normal 66 7 2" xfId="2624"/>
    <cellStyle name="Normal 66 7 2 2" xfId="21249"/>
    <cellStyle name="Normal 66 7 2 2 2" xfId="21250"/>
    <cellStyle name="Normal 66 7 2 3" xfId="21251"/>
    <cellStyle name="Normal 66 7 2 4" xfId="21252"/>
    <cellStyle name="Normal 66 7 3" xfId="21253"/>
    <cellStyle name="Normal 66 7 3 2" xfId="21254"/>
    <cellStyle name="Normal 66 7 3 2 2" xfId="21255"/>
    <cellStyle name="Normal 66 7 3 3" xfId="21256"/>
    <cellStyle name="Normal 66 7 3 3 2" xfId="21257"/>
    <cellStyle name="Normal 66 7 3 4" xfId="21258"/>
    <cellStyle name="Normal 66 7 4" xfId="21259"/>
    <cellStyle name="Normal 66 7 4 2" xfId="21260"/>
    <cellStyle name="Normal 66 7 5" xfId="21261"/>
    <cellStyle name="Normal 66 7 6" xfId="21262"/>
    <cellStyle name="Normal 66 7 6 2" xfId="21263"/>
    <cellStyle name="Normal 66 7 7" xfId="21264"/>
    <cellStyle name="Normal 66 8" xfId="1324"/>
    <cellStyle name="Normal 66 8 2" xfId="2625"/>
    <cellStyle name="Normal 66 8 2 2" xfId="21265"/>
    <cellStyle name="Normal 66 8 2 2 2" xfId="21266"/>
    <cellStyle name="Normal 66 8 2 3" xfId="21267"/>
    <cellStyle name="Normal 66 8 2 4" xfId="21268"/>
    <cellStyle name="Normal 66 8 3" xfId="21269"/>
    <cellStyle name="Normal 66 8 3 2" xfId="21270"/>
    <cellStyle name="Normal 66 8 3 2 2" xfId="21271"/>
    <cellStyle name="Normal 66 8 3 3" xfId="21272"/>
    <cellStyle name="Normal 66 8 3 3 2" xfId="21273"/>
    <cellStyle name="Normal 66 8 3 4" xfId="21274"/>
    <cellStyle name="Normal 66 8 4" xfId="21275"/>
    <cellStyle name="Normal 66 8 4 2" xfId="21276"/>
    <cellStyle name="Normal 66 8 5" xfId="21277"/>
    <cellStyle name="Normal 66 8 6" xfId="21278"/>
    <cellStyle name="Normal 66 8 6 2" xfId="21279"/>
    <cellStyle name="Normal 66 8 7" xfId="21280"/>
    <cellStyle name="Normal 66 9" xfId="1325"/>
    <cellStyle name="Normal 66 9 2" xfId="2626"/>
    <cellStyle name="Normal 66 9 2 2" xfId="21281"/>
    <cellStyle name="Normal 66 9 2 2 2" xfId="21282"/>
    <cellStyle name="Normal 66 9 2 3" xfId="21283"/>
    <cellStyle name="Normal 66 9 2 4" xfId="21284"/>
    <cellStyle name="Normal 66 9 3" xfId="21285"/>
    <cellStyle name="Normal 66 9 3 2" xfId="21286"/>
    <cellStyle name="Normal 66 9 3 2 2" xfId="21287"/>
    <cellStyle name="Normal 66 9 3 3" xfId="21288"/>
    <cellStyle name="Normal 66 9 3 3 2" xfId="21289"/>
    <cellStyle name="Normal 66 9 3 4" xfId="21290"/>
    <cellStyle name="Normal 66 9 4" xfId="21291"/>
    <cellStyle name="Normal 66 9 4 2" xfId="21292"/>
    <cellStyle name="Normal 66 9 5" xfId="21293"/>
    <cellStyle name="Normal 66 9 6" xfId="21294"/>
    <cellStyle name="Normal 66 9 6 2" xfId="21295"/>
    <cellStyle name="Normal 66 9 7" xfId="21296"/>
    <cellStyle name="Normal 67" xfId="1326"/>
    <cellStyle name="Normal 67 10" xfId="1327"/>
    <cellStyle name="Normal 67 10 2" xfId="2627"/>
    <cellStyle name="Normal 67 10 2 2" xfId="21297"/>
    <cellStyle name="Normal 67 10 2 2 2" xfId="21298"/>
    <cellStyle name="Normal 67 10 2 3" xfId="21299"/>
    <cellStyle name="Normal 67 10 2 4" xfId="21300"/>
    <cellStyle name="Normal 67 10 3" xfId="21301"/>
    <cellStyle name="Normal 67 10 3 2" xfId="21302"/>
    <cellStyle name="Normal 67 10 3 2 2" xfId="21303"/>
    <cellStyle name="Normal 67 10 3 3" xfId="21304"/>
    <cellStyle name="Normal 67 10 3 3 2" xfId="21305"/>
    <cellStyle name="Normal 67 10 3 4" xfId="21306"/>
    <cellStyle name="Normal 67 10 4" xfId="21307"/>
    <cellStyle name="Normal 67 10 4 2" xfId="21308"/>
    <cellStyle name="Normal 67 10 5" xfId="21309"/>
    <cellStyle name="Normal 67 10 6" xfId="21310"/>
    <cellStyle name="Normal 67 10 6 2" xfId="21311"/>
    <cellStyle name="Normal 67 10 7" xfId="21312"/>
    <cellStyle name="Normal 67 11" xfId="1328"/>
    <cellStyle name="Normal 67 11 2" xfId="2628"/>
    <cellStyle name="Normal 67 11 2 2" xfId="21313"/>
    <cellStyle name="Normal 67 11 2 2 2" xfId="21314"/>
    <cellStyle name="Normal 67 11 2 3" xfId="21315"/>
    <cellStyle name="Normal 67 11 2 4" xfId="21316"/>
    <cellStyle name="Normal 67 11 3" xfId="21317"/>
    <cellStyle name="Normal 67 11 3 2" xfId="21318"/>
    <cellStyle name="Normal 67 11 3 2 2" xfId="21319"/>
    <cellStyle name="Normal 67 11 3 3" xfId="21320"/>
    <cellStyle name="Normal 67 11 3 3 2" xfId="21321"/>
    <cellStyle name="Normal 67 11 3 4" xfId="21322"/>
    <cellStyle name="Normal 67 11 4" xfId="21323"/>
    <cellStyle name="Normal 67 11 4 2" xfId="21324"/>
    <cellStyle name="Normal 67 11 5" xfId="21325"/>
    <cellStyle name="Normal 67 11 6" xfId="21326"/>
    <cellStyle name="Normal 67 11 6 2" xfId="21327"/>
    <cellStyle name="Normal 67 11 7" xfId="21328"/>
    <cellStyle name="Normal 67 12" xfId="2097"/>
    <cellStyle name="Normal 67 12 2" xfId="21329"/>
    <cellStyle name="Normal 67 12 2 2" xfId="21330"/>
    <cellStyle name="Normal 67 12 3" xfId="21331"/>
    <cellStyle name="Normal 67 12 4" xfId="21332"/>
    <cellStyle name="Normal 67 13" xfId="21333"/>
    <cellStyle name="Normal 67 13 2" xfId="21334"/>
    <cellStyle name="Normal 67 13 2 2" xfId="21335"/>
    <cellStyle name="Normal 67 13 3" xfId="21336"/>
    <cellStyle name="Normal 67 13 3 2" xfId="21337"/>
    <cellStyle name="Normal 67 13 4" xfId="21338"/>
    <cellStyle name="Normal 67 14" xfId="21339"/>
    <cellStyle name="Normal 67 14 2" xfId="21340"/>
    <cellStyle name="Normal 67 15" xfId="21341"/>
    <cellStyle name="Normal 67 16" xfId="21342"/>
    <cellStyle name="Normal 67 16 2" xfId="21343"/>
    <cellStyle name="Normal 67 17" xfId="21344"/>
    <cellStyle name="Normal 67 18" xfId="21345"/>
    <cellStyle name="Normal 67 2" xfId="1329"/>
    <cellStyle name="Normal 67 2 2" xfId="2629"/>
    <cellStyle name="Normal 67 2 2 2" xfId="21346"/>
    <cellStyle name="Normal 67 2 2 2 2" xfId="21347"/>
    <cellStyle name="Normal 67 2 2 3" xfId="21348"/>
    <cellStyle name="Normal 67 2 2 4" xfId="21349"/>
    <cellStyle name="Normal 67 2 3" xfId="21350"/>
    <cellStyle name="Normal 67 2 3 2" xfId="21351"/>
    <cellStyle name="Normal 67 2 3 2 2" xfId="21352"/>
    <cellStyle name="Normal 67 2 3 3" xfId="21353"/>
    <cellStyle name="Normal 67 2 3 3 2" xfId="21354"/>
    <cellStyle name="Normal 67 2 3 4" xfId="21355"/>
    <cellStyle name="Normal 67 2 4" xfId="21356"/>
    <cellStyle name="Normal 67 2 4 2" xfId="21357"/>
    <cellStyle name="Normal 67 2 5" xfId="21358"/>
    <cellStyle name="Normal 67 2 6" xfId="21359"/>
    <cellStyle name="Normal 67 2 6 2" xfId="21360"/>
    <cellStyle name="Normal 67 2 7" xfId="21361"/>
    <cellStyle name="Normal 67 3" xfId="1330"/>
    <cellStyle name="Normal 67 3 2" xfId="2630"/>
    <cellStyle name="Normal 67 3 2 2" xfId="21362"/>
    <cellStyle name="Normal 67 3 2 2 2" xfId="21363"/>
    <cellStyle name="Normal 67 3 2 3" xfId="21364"/>
    <cellStyle name="Normal 67 3 2 4" xfId="21365"/>
    <cellStyle name="Normal 67 3 3" xfId="21366"/>
    <cellStyle name="Normal 67 3 3 2" xfId="21367"/>
    <cellStyle name="Normal 67 3 3 2 2" xfId="21368"/>
    <cellStyle name="Normal 67 3 3 3" xfId="21369"/>
    <cellStyle name="Normal 67 3 3 3 2" xfId="21370"/>
    <cellStyle name="Normal 67 3 3 4" xfId="21371"/>
    <cellStyle name="Normal 67 3 4" xfId="21372"/>
    <cellStyle name="Normal 67 3 4 2" xfId="21373"/>
    <cellStyle name="Normal 67 3 5" xfId="21374"/>
    <cellStyle name="Normal 67 3 6" xfId="21375"/>
    <cellStyle name="Normal 67 3 6 2" xfId="21376"/>
    <cellStyle name="Normal 67 3 7" xfId="21377"/>
    <cellStyle name="Normal 67 4" xfId="1331"/>
    <cellStyle name="Normal 67 4 2" xfId="2631"/>
    <cellStyle name="Normal 67 4 2 2" xfId="21378"/>
    <cellStyle name="Normal 67 4 2 2 2" xfId="21379"/>
    <cellStyle name="Normal 67 4 2 3" xfId="21380"/>
    <cellStyle name="Normal 67 4 2 4" xfId="21381"/>
    <cellStyle name="Normal 67 4 3" xfId="21382"/>
    <cellStyle name="Normal 67 4 3 2" xfId="21383"/>
    <cellStyle name="Normal 67 4 3 2 2" xfId="21384"/>
    <cellStyle name="Normal 67 4 3 3" xfId="21385"/>
    <cellStyle name="Normal 67 4 3 3 2" xfId="21386"/>
    <cellStyle name="Normal 67 4 3 4" xfId="21387"/>
    <cellStyle name="Normal 67 4 4" xfId="21388"/>
    <cellStyle name="Normal 67 4 4 2" xfId="21389"/>
    <cellStyle name="Normal 67 4 5" xfId="21390"/>
    <cellStyle name="Normal 67 4 6" xfId="21391"/>
    <cellStyle name="Normal 67 4 6 2" xfId="21392"/>
    <cellStyle name="Normal 67 4 7" xfId="21393"/>
    <cellStyle name="Normal 67 5" xfId="1332"/>
    <cellStyle name="Normal 67 5 2" xfId="2632"/>
    <cellStyle name="Normal 67 5 2 2" xfId="21394"/>
    <cellStyle name="Normal 67 5 2 2 2" xfId="21395"/>
    <cellStyle name="Normal 67 5 2 3" xfId="21396"/>
    <cellStyle name="Normal 67 5 2 4" xfId="21397"/>
    <cellStyle name="Normal 67 5 3" xfId="21398"/>
    <cellStyle name="Normal 67 5 3 2" xfId="21399"/>
    <cellStyle name="Normal 67 5 3 2 2" xfId="21400"/>
    <cellStyle name="Normal 67 5 3 3" xfId="21401"/>
    <cellStyle name="Normal 67 5 3 3 2" xfId="21402"/>
    <cellStyle name="Normal 67 5 3 4" xfId="21403"/>
    <cellStyle name="Normal 67 5 4" xfId="21404"/>
    <cellStyle name="Normal 67 5 4 2" xfId="21405"/>
    <cellStyle name="Normal 67 5 5" xfId="21406"/>
    <cellStyle name="Normal 67 5 6" xfId="21407"/>
    <cellStyle name="Normal 67 5 6 2" xfId="21408"/>
    <cellStyle name="Normal 67 5 7" xfId="21409"/>
    <cellStyle name="Normal 67 6" xfId="1333"/>
    <cellStyle name="Normal 67 6 2" xfId="2633"/>
    <cellStyle name="Normal 67 6 2 2" xfId="21410"/>
    <cellStyle name="Normal 67 6 2 2 2" xfId="21411"/>
    <cellStyle name="Normal 67 6 2 3" xfId="21412"/>
    <cellStyle name="Normal 67 6 2 4" xfId="21413"/>
    <cellStyle name="Normal 67 6 3" xfId="21414"/>
    <cellStyle name="Normal 67 6 3 2" xfId="21415"/>
    <cellStyle name="Normal 67 6 3 2 2" xfId="21416"/>
    <cellStyle name="Normal 67 6 3 3" xfId="21417"/>
    <cellStyle name="Normal 67 6 3 3 2" xfId="21418"/>
    <cellStyle name="Normal 67 6 3 4" xfId="21419"/>
    <cellStyle name="Normal 67 6 4" xfId="21420"/>
    <cellStyle name="Normal 67 6 4 2" xfId="21421"/>
    <cellStyle name="Normal 67 6 5" xfId="21422"/>
    <cellStyle name="Normal 67 6 6" xfId="21423"/>
    <cellStyle name="Normal 67 6 6 2" xfId="21424"/>
    <cellStyle name="Normal 67 6 7" xfId="21425"/>
    <cellStyle name="Normal 67 7" xfId="1334"/>
    <cellStyle name="Normal 67 7 2" xfId="2634"/>
    <cellStyle name="Normal 67 7 2 2" xfId="21426"/>
    <cellStyle name="Normal 67 7 2 2 2" xfId="21427"/>
    <cellStyle name="Normal 67 7 2 3" xfId="21428"/>
    <cellStyle name="Normal 67 7 2 4" xfId="21429"/>
    <cellStyle name="Normal 67 7 3" xfId="21430"/>
    <cellStyle name="Normal 67 7 3 2" xfId="21431"/>
    <cellStyle name="Normal 67 7 3 2 2" xfId="21432"/>
    <cellStyle name="Normal 67 7 3 3" xfId="21433"/>
    <cellStyle name="Normal 67 7 3 3 2" xfId="21434"/>
    <cellStyle name="Normal 67 7 3 4" xfId="21435"/>
    <cellStyle name="Normal 67 7 4" xfId="21436"/>
    <cellStyle name="Normal 67 7 4 2" xfId="21437"/>
    <cellStyle name="Normal 67 7 5" xfId="21438"/>
    <cellStyle name="Normal 67 7 6" xfId="21439"/>
    <cellStyle name="Normal 67 7 6 2" xfId="21440"/>
    <cellStyle name="Normal 67 7 7" xfId="21441"/>
    <cellStyle name="Normal 67 8" xfId="1335"/>
    <cellStyle name="Normal 67 8 2" xfId="2635"/>
    <cellStyle name="Normal 67 8 2 2" xfId="21442"/>
    <cellStyle name="Normal 67 8 2 2 2" xfId="21443"/>
    <cellStyle name="Normal 67 8 2 3" xfId="21444"/>
    <cellStyle name="Normal 67 8 2 4" xfId="21445"/>
    <cellStyle name="Normal 67 8 3" xfId="21446"/>
    <cellStyle name="Normal 67 8 3 2" xfId="21447"/>
    <cellStyle name="Normal 67 8 3 2 2" xfId="21448"/>
    <cellStyle name="Normal 67 8 3 3" xfId="21449"/>
    <cellStyle name="Normal 67 8 3 3 2" xfId="21450"/>
    <cellStyle name="Normal 67 8 3 4" xfId="21451"/>
    <cellStyle name="Normal 67 8 4" xfId="21452"/>
    <cellStyle name="Normal 67 8 4 2" xfId="21453"/>
    <cellStyle name="Normal 67 8 5" xfId="21454"/>
    <cellStyle name="Normal 67 8 6" xfId="21455"/>
    <cellStyle name="Normal 67 8 6 2" xfId="21456"/>
    <cellStyle name="Normal 67 8 7" xfId="21457"/>
    <cellStyle name="Normal 67 9" xfId="1336"/>
    <cellStyle name="Normal 67 9 2" xfId="2636"/>
    <cellStyle name="Normal 67 9 2 2" xfId="21458"/>
    <cellStyle name="Normal 67 9 2 2 2" xfId="21459"/>
    <cellStyle name="Normal 67 9 2 3" xfId="21460"/>
    <cellStyle name="Normal 67 9 2 4" xfId="21461"/>
    <cellStyle name="Normal 67 9 3" xfId="21462"/>
    <cellStyle name="Normal 67 9 3 2" xfId="21463"/>
    <cellStyle name="Normal 67 9 3 2 2" xfId="21464"/>
    <cellStyle name="Normal 67 9 3 3" xfId="21465"/>
    <cellStyle name="Normal 67 9 3 3 2" xfId="21466"/>
    <cellStyle name="Normal 67 9 3 4" xfId="21467"/>
    <cellStyle name="Normal 67 9 4" xfId="21468"/>
    <cellStyle name="Normal 67 9 4 2" xfId="21469"/>
    <cellStyle name="Normal 67 9 5" xfId="21470"/>
    <cellStyle name="Normal 67 9 6" xfId="21471"/>
    <cellStyle name="Normal 67 9 6 2" xfId="21472"/>
    <cellStyle name="Normal 67 9 7" xfId="21473"/>
    <cellStyle name="Normal 68" xfId="1337"/>
    <cellStyle name="Normal 68 2" xfId="1338"/>
    <cellStyle name="Normal 68 2 10" xfId="21474"/>
    <cellStyle name="Normal 68 2 2" xfId="2637"/>
    <cellStyle name="Normal 68 2 2 2" xfId="21475"/>
    <cellStyle name="Normal 68 2 2 2 2" xfId="21476"/>
    <cellStyle name="Normal 68 2 2 3" xfId="21477"/>
    <cellStyle name="Normal 68 2 2 4" xfId="21478"/>
    <cellStyle name="Normal 68 2 3" xfId="2775"/>
    <cellStyle name="Normal 68 2 3 2" xfId="21479"/>
    <cellStyle name="Normal 68 2 3 2 2" xfId="21480"/>
    <cellStyle name="Normal 68 2 3 3" xfId="21481"/>
    <cellStyle name="Normal 68 2 3 3 2" xfId="21482"/>
    <cellStyle name="Normal 68 2 3 4" xfId="21483"/>
    <cellStyle name="Normal 68 2 3 5" xfId="21484"/>
    <cellStyle name="Normal 68 2 4" xfId="21485"/>
    <cellStyle name="Normal 68 2 4 2" xfId="21486"/>
    <cellStyle name="Normal 68 2 5" xfId="21487"/>
    <cellStyle name="Normal 68 2 6" xfId="21488"/>
    <cellStyle name="Normal 68 2 6 2" xfId="21489"/>
    <cellStyle name="Normal 68 2 7" xfId="21490"/>
    <cellStyle name="Normal 68 2 8" xfId="21491"/>
    <cellStyle name="Normal 68 2 9" xfId="21492"/>
    <cellStyle name="Normal 68 3" xfId="2124"/>
    <cellStyle name="Normal 68 3 2" xfId="21493"/>
    <cellStyle name="Normal 68 3 2 2" xfId="21494"/>
    <cellStyle name="Normal 68 3 3" xfId="21495"/>
    <cellStyle name="Normal 68 3 3 2" xfId="21496"/>
    <cellStyle name="Normal 68 3 4" xfId="21497"/>
    <cellStyle name="Normal 68 3 5" xfId="21498"/>
    <cellStyle name="Normal 68 4" xfId="21499"/>
    <cellStyle name="Normal 68 4 2" xfId="21500"/>
    <cellStyle name="Normal 68 4 2 2" xfId="21501"/>
    <cellStyle name="Normal 68 4 3" xfId="21502"/>
    <cellStyle name="Normal 68 4 3 2" xfId="21503"/>
    <cellStyle name="Normal 68 4 4" xfId="21504"/>
    <cellStyle name="Normal 68 5" xfId="21505"/>
    <cellStyle name="Normal 68 5 2" xfId="21506"/>
    <cellStyle name="Normal 68 6" xfId="21507"/>
    <cellStyle name="Normal 68 6 2" xfId="21508"/>
    <cellStyle name="Normal 68 7" xfId="21509"/>
    <cellStyle name="Normal 68 7 2" xfId="21510"/>
    <cellStyle name="Normal 68 8" xfId="21511"/>
    <cellStyle name="Normal 68 9" xfId="21512"/>
    <cellStyle name="Normal 69" xfId="1339"/>
    <cellStyle name="Normal 69 2" xfId="1340"/>
    <cellStyle name="Normal 69 2 10" xfId="21513"/>
    <cellStyle name="Normal 69 2 2" xfId="2638"/>
    <cellStyle name="Normal 69 2 2 2" xfId="21514"/>
    <cellStyle name="Normal 69 2 2 2 2" xfId="21515"/>
    <cellStyle name="Normal 69 2 2 3" xfId="21516"/>
    <cellStyle name="Normal 69 2 2 4" xfId="21517"/>
    <cellStyle name="Normal 69 2 3" xfId="2776"/>
    <cellStyle name="Normal 69 2 3 2" xfId="21518"/>
    <cellStyle name="Normal 69 2 3 2 2" xfId="21519"/>
    <cellStyle name="Normal 69 2 3 3" xfId="21520"/>
    <cellStyle name="Normal 69 2 3 3 2" xfId="21521"/>
    <cellStyle name="Normal 69 2 3 4" xfId="21522"/>
    <cellStyle name="Normal 69 2 3 5" xfId="21523"/>
    <cellStyle name="Normal 69 2 4" xfId="21524"/>
    <cellStyle name="Normal 69 2 4 2" xfId="21525"/>
    <cellStyle name="Normal 69 2 5" xfId="21526"/>
    <cellStyle name="Normal 69 2 6" xfId="21527"/>
    <cellStyle name="Normal 69 2 6 2" xfId="21528"/>
    <cellStyle name="Normal 69 2 7" xfId="21529"/>
    <cellStyle name="Normal 69 2 8" xfId="21530"/>
    <cellStyle name="Normal 69 2 9" xfId="21531"/>
    <cellStyle name="Normal 69 3" xfId="2125"/>
    <cellStyle name="Normal 69 3 2" xfId="21532"/>
    <cellStyle name="Normal 69 3 2 2" xfId="21533"/>
    <cellStyle name="Normal 69 3 3" xfId="21534"/>
    <cellStyle name="Normal 69 3 3 2" xfId="21535"/>
    <cellStyle name="Normal 69 3 4" xfId="21536"/>
    <cellStyle name="Normal 69 3 5" xfId="21537"/>
    <cellStyle name="Normal 69 4" xfId="21538"/>
    <cellStyle name="Normal 69 4 2" xfId="21539"/>
    <cellStyle name="Normal 69 4 2 2" xfId="21540"/>
    <cellStyle name="Normal 69 4 3" xfId="21541"/>
    <cellStyle name="Normal 69 4 3 2" xfId="21542"/>
    <cellStyle name="Normal 69 4 4" xfId="21543"/>
    <cellStyle name="Normal 69 5" xfId="21544"/>
    <cellStyle name="Normal 69 5 2" xfId="21545"/>
    <cellStyle name="Normal 69 6" xfId="21546"/>
    <cellStyle name="Normal 69 6 2" xfId="21547"/>
    <cellStyle name="Normal 69 7" xfId="21548"/>
    <cellStyle name="Normal 69 7 2" xfId="21549"/>
    <cellStyle name="Normal 69 8" xfId="21550"/>
    <cellStyle name="Normal 69 9" xfId="21551"/>
    <cellStyle name="Normal 7" xfId="1341"/>
    <cellStyle name="Normal 7 10" xfId="21552"/>
    <cellStyle name="Normal 7 11" xfId="25419"/>
    <cellStyle name="Normal 7 12" xfId="25420"/>
    <cellStyle name="Normal 7 2" xfId="2098"/>
    <cellStyle name="Normal 7 2 2" xfId="21553"/>
    <cellStyle name="Normal 7 2 2 2" xfId="21554"/>
    <cellStyle name="Normal 7 2 3" xfId="21555"/>
    <cellStyle name="Normal 7 2 4" xfId="21556"/>
    <cellStyle name="Normal 7 2 5" xfId="25649"/>
    <cellStyle name="Normal 7 3" xfId="2777"/>
    <cellStyle name="Normal 7 3 2" xfId="21557"/>
    <cellStyle name="Normal 7 3 2 2" xfId="21558"/>
    <cellStyle name="Normal 7 3 3" xfId="21559"/>
    <cellStyle name="Normal 7 3 3 2" xfId="21560"/>
    <cellStyle name="Normal 7 3 4" xfId="21561"/>
    <cellStyle name="Normal 7 3 5" xfId="21562"/>
    <cellStyle name="Normal 7 4" xfId="21563"/>
    <cellStyle name="Normal 7 4 2" xfId="21564"/>
    <cellStyle name="Normal 7 5" xfId="21565"/>
    <cellStyle name="Normal 7 6" xfId="21566"/>
    <cellStyle name="Normal 7 6 2" xfId="21567"/>
    <cellStyle name="Normal 7 7" xfId="21568"/>
    <cellStyle name="Normal 7 8" xfId="21569"/>
    <cellStyle name="Normal 7 9" xfId="21570"/>
    <cellStyle name="Normal 70" xfId="1342"/>
    <cellStyle name="Normal 70 2" xfId="1343"/>
    <cellStyle name="Normal 70 2 10" xfId="21571"/>
    <cellStyle name="Normal 70 2 2" xfId="2639"/>
    <cellStyle name="Normal 70 2 2 2" xfId="21572"/>
    <cellStyle name="Normal 70 2 2 2 2" xfId="21573"/>
    <cellStyle name="Normal 70 2 2 3" xfId="21574"/>
    <cellStyle name="Normal 70 2 2 4" xfId="21575"/>
    <cellStyle name="Normal 70 2 3" xfId="2778"/>
    <cellStyle name="Normal 70 2 3 2" xfId="21576"/>
    <cellStyle name="Normal 70 2 3 2 2" xfId="21577"/>
    <cellStyle name="Normal 70 2 3 3" xfId="21578"/>
    <cellStyle name="Normal 70 2 3 3 2" xfId="21579"/>
    <cellStyle name="Normal 70 2 3 4" xfId="21580"/>
    <cellStyle name="Normal 70 2 3 5" xfId="21581"/>
    <cellStyle name="Normal 70 2 4" xfId="21582"/>
    <cellStyle name="Normal 70 2 4 2" xfId="21583"/>
    <cellStyle name="Normal 70 2 5" xfId="21584"/>
    <cellStyle name="Normal 70 2 6" xfId="21585"/>
    <cellStyle name="Normal 70 2 6 2" xfId="21586"/>
    <cellStyle name="Normal 70 2 7" xfId="21587"/>
    <cellStyle name="Normal 70 2 8" xfId="21588"/>
    <cellStyle name="Normal 70 2 9" xfId="21589"/>
    <cellStyle name="Normal 70 3" xfId="2126"/>
    <cellStyle name="Normal 70 3 2" xfId="21590"/>
    <cellStyle name="Normal 70 3 2 2" xfId="21591"/>
    <cellStyle name="Normal 70 3 3" xfId="21592"/>
    <cellStyle name="Normal 70 3 3 2" xfId="21593"/>
    <cellStyle name="Normal 70 3 4" xfId="21594"/>
    <cellStyle name="Normal 70 3 5" xfId="21595"/>
    <cellStyle name="Normal 70 4" xfId="21596"/>
    <cellStyle name="Normal 70 4 2" xfId="21597"/>
    <cellStyle name="Normal 70 4 2 2" xfId="21598"/>
    <cellStyle name="Normal 70 4 3" xfId="21599"/>
    <cellStyle name="Normal 70 4 3 2" xfId="21600"/>
    <cellStyle name="Normal 70 4 4" xfId="21601"/>
    <cellStyle name="Normal 70 5" xfId="21602"/>
    <cellStyle name="Normal 70 5 2" xfId="21603"/>
    <cellStyle name="Normal 70 6" xfId="21604"/>
    <cellStyle name="Normal 70 6 2" xfId="21605"/>
    <cellStyle name="Normal 70 7" xfId="21606"/>
    <cellStyle name="Normal 70 7 2" xfId="21607"/>
    <cellStyle name="Normal 70 8" xfId="21608"/>
    <cellStyle name="Normal 70 9" xfId="21609"/>
    <cellStyle name="Normal 71" xfId="1344"/>
    <cellStyle name="Normal 71 2" xfId="1345"/>
    <cellStyle name="Normal 71 2 2" xfId="2640"/>
    <cellStyle name="Normal 71 2 2 2" xfId="21610"/>
    <cellStyle name="Normal 71 2 2 2 2" xfId="21611"/>
    <cellStyle name="Normal 71 2 2 3" xfId="21612"/>
    <cellStyle name="Normal 71 2 2 4" xfId="21613"/>
    <cellStyle name="Normal 71 2 3" xfId="21614"/>
    <cellStyle name="Normal 71 2 3 2" xfId="21615"/>
    <cellStyle name="Normal 71 2 3 2 2" xfId="21616"/>
    <cellStyle name="Normal 71 2 3 3" xfId="21617"/>
    <cellStyle name="Normal 71 2 3 3 2" xfId="21618"/>
    <cellStyle name="Normal 71 2 3 4" xfId="21619"/>
    <cellStyle name="Normal 71 2 4" xfId="21620"/>
    <cellStyle name="Normal 71 2 4 2" xfId="21621"/>
    <cellStyle name="Normal 71 2 5" xfId="21622"/>
    <cellStyle name="Normal 71 2 6" xfId="21623"/>
    <cellStyle name="Normal 71 2 6 2" xfId="21624"/>
    <cellStyle name="Normal 71 2 7" xfId="21625"/>
    <cellStyle name="Normal 71 3" xfId="2127"/>
    <cellStyle name="Normal 71 3 2" xfId="21626"/>
    <cellStyle name="Normal 71 3 2 2" xfId="21627"/>
    <cellStyle name="Normal 71 3 3" xfId="21628"/>
    <cellStyle name="Normal 71 3 3 2" xfId="21629"/>
    <cellStyle name="Normal 71 3 4" xfId="21630"/>
    <cellStyle name="Normal 71 3 5" xfId="21631"/>
    <cellStyle name="Normal 71 4" xfId="21632"/>
    <cellStyle name="Normal 71 4 2" xfId="21633"/>
    <cellStyle name="Normal 71 4 2 2" xfId="21634"/>
    <cellStyle name="Normal 71 4 3" xfId="21635"/>
    <cellStyle name="Normal 71 4 3 2" xfId="21636"/>
    <cellStyle name="Normal 71 4 4" xfId="21637"/>
    <cellStyle name="Normal 71 5" xfId="21638"/>
    <cellStyle name="Normal 71 5 2" xfId="21639"/>
    <cellStyle name="Normal 71 6" xfId="21640"/>
    <cellStyle name="Normal 71 6 2" xfId="21641"/>
    <cellStyle name="Normal 71 7" xfId="21642"/>
    <cellStyle name="Normal 71 7 2" xfId="21643"/>
    <cellStyle name="Normal 71 8" xfId="21644"/>
    <cellStyle name="Normal 72" xfId="1346"/>
    <cellStyle name="Normal 72 2" xfId="1347"/>
    <cellStyle name="Normal 72 2 10" xfId="21645"/>
    <cellStyle name="Normal 72 2 2" xfId="2641"/>
    <cellStyle name="Normal 72 2 2 2" xfId="21646"/>
    <cellStyle name="Normal 72 2 2 2 2" xfId="21647"/>
    <cellStyle name="Normal 72 2 2 3" xfId="21648"/>
    <cellStyle name="Normal 72 2 2 4" xfId="21649"/>
    <cellStyle name="Normal 72 2 3" xfId="2779"/>
    <cellStyle name="Normal 72 2 3 2" xfId="21650"/>
    <cellStyle name="Normal 72 2 3 2 2" xfId="21651"/>
    <cellStyle name="Normal 72 2 3 3" xfId="21652"/>
    <cellStyle name="Normal 72 2 3 3 2" xfId="21653"/>
    <cellStyle name="Normal 72 2 3 4" xfId="21654"/>
    <cellStyle name="Normal 72 2 3 5" xfId="21655"/>
    <cellStyle name="Normal 72 2 4" xfId="21656"/>
    <cellStyle name="Normal 72 2 4 2" xfId="21657"/>
    <cellStyle name="Normal 72 2 5" xfId="21658"/>
    <cellStyle name="Normal 72 2 6" xfId="21659"/>
    <cellStyle name="Normal 72 2 6 2" xfId="21660"/>
    <cellStyle name="Normal 72 2 7" xfId="21661"/>
    <cellStyle name="Normal 72 2 8" xfId="21662"/>
    <cellStyle name="Normal 72 2 9" xfId="21663"/>
    <cellStyle name="Normal 72 3" xfId="2128"/>
    <cellStyle name="Normal 72 3 2" xfId="21664"/>
    <cellStyle name="Normal 72 3 2 2" xfId="21665"/>
    <cellStyle name="Normal 72 3 3" xfId="21666"/>
    <cellStyle name="Normal 72 3 3 2" xfId="21667"/>
    <cellStyle name="Normal 72 3 4" xfId="21668"/>
    <cellStyle name="Normal 72 3 5" xfId="21669"/>
    <cellStyle name="Normal 72 4" xfId="21670"/>
    <cellStyle name="Normal 72 4 2" xfId="21671"/>
    <cellStyle name="Normal 72 4 2 2" xfId="21672"/>
    <cellStyle name="Normal 72 4 3" xfId="21673"/>
    <cellStyle name="Normal 72 4 3 2" xfId="21674"/>
    <cellStyle name="Normal 72 4 4" xfId="21675"/>
    <cellStyle name="Normal 72 5" xfId="21676"/>
    <cellStyle name="Normal 72 5 2" xfId="21677"/>
    <cellStyle name="Normal 72 6" xfId="21678"/>
    <cellStyle name="Normal 72 6 2" xfId="21679"/>
    <cellStyle name="Normal 72 7" xfId="21680"/>
    <cellStyle name="Normal 72 7 2" xfId="21681"/>
    <cellStyle name="Normal 72 8" xfId="21682"/>
    <cellStyle name="Normal 72 9" xfId="21683"/>
    <cellStyle name="Normal 73" xfId="1348"/>
    <cellStyle name="Normal 73 2" xfId="1349"/>
    <cellStyle name="Normal 73 2 10" xfId="21684"/>
    <cellStyle name="Normal 73 2 2" xfId="2642"/>
    <cellStyle name="Normal 73 2 2 2" xfId="21685"/>
    <cellStyle name="Normal 73 2 2 2 2" xfId="21686"/>
    <cellStyle name="Normal 73 2 2 3" xfId="21687"/>
    <cellStyle name="Normal 73 2 2 4" xfId="21688"/>
    <cellStyle name="Normal 73 2 3" xfId="2780"/>
    <cellStyle name="Normal 73 2 3 2" xfId="21689"/>
    <cellStyle name="Normal 73 2 3 2 2" xfId="21690"/>
    <cellStyle name="Normal 73 2 3 3" xfId="21691"/>
    <cellStyle name="Normal 73 2 3 3 2" xfId="21692"/>
    <cellStyle name="Normal 73 2 3 4" xfId="21693"/>
    <cellStyle name="Normal 73 2 3 5" xfId="21694"/>
    <cellStyle name="Normal 73 2 4" xfId="21695"/>
    <cellStyle name="Normal 73 2 4 2" xfId="21696"/>
    <cellStyle name="Normal 73 2 5" xfId="21697"/>
    <cellStyle name="Normal 73 2 6" xfId="21698"/>
    <cellStyle name="Normal 73 2 6 2" xfId="21699"/>
    <cellStyle name="Normal 73 2 7" xfId="21700"/>
    <cellStyle name="Normal 73 2 8" xfId="21701"/>
    <cellStyle name="Normal 73 2 9" xfId="21702"/>
    <cellStyle name="Normal 73 3" xfId="2129"/>
    <cellStyle name="Normal 73 3 2" xfId="21703"/>
    <cellStyle name="Normal 73 3 2 2" xfId="21704"/>
    <cellStyle name="Normal 73 3 3" xfId="21705"/>
    <cellStyle name="Normal 73 3 3 2" xfId="21706"/>
    <cellStyle name="Normal 73 3 4" xfId="21707"/>
    <cellStyle name="Normal 73 3 5" xfId="21708"/>
    <cellStyle name="Normal 73 4" xfId="21709"/>
    <cellStyle name="Normal 73 4 2" xfId="21710"/>
    <cellStyle name="Normal 73 4 2 2" xfId="21711"/>
    <cellStyle name="Normal 73 4 3" xfId="21712"/>
    <cellStyle name="Normal 73 4 3 2" xfId="21713"/>
    <cellStyle name="Normal 73 4 4" xfId="21714"/>
    <cellStyle name="Normal 73 5" xfId="21715"/>
    <cellStyle name="Normal 73 5 2" xfId="21716"/>
    <cellStyle name="Normal 73 6" xfId="21717"/>
    <cellStyle name="Normal 73 6 2" xfId="21718"/>
    <cellStyle name="Normal 73 7" xfId="21719"/>
    <cellStyle name="Normal 73 7 2" xfId="21720"/>
    <cellStyle name="Normal 73 8" xfId="21721"/>
    <cellStyle name="Normal 73 9" xfId="21722"/>
    <cellStyle name="Normal 74" xfId="1350"/>
    <cellStyle name="Normal 74 2" xfId="1351"/>
    <cellStyle name="Normal 74 2 2" xfId="2643"/>
    <cellStyle name="Normal 74 2 2 2" xfId="21723"/>
    <cellStyle name="Normal 74 2 2 2 2" xfId="21724"/>
    <cellStyle name="Normal 74 2 2 3" xfId="21725"/>
    <cellStyle name="Normal 74 2 2 4" xfId="21726"/>
    <cellStyle name="Normal 74 2 3" xfId="21727"/>
    <cellStyle name="Normal 74 2 3 2" xfId="21728"/>
    <cellStyle name="Normal 74 2 3 2 2" xfId="21729"/>
    <cellStyle name="Normal 74 2 3 3" xfId="21730"/>
    <cellStyle name="Normal 74 2 3 3 2" xfId="21731"/>
    <cellStyle name="Normal 74 2 3 4" xfId="21732"/>
    <cellStyle name="Normal 74 2 4" xfId="21733"/>
    <cellStyle name="Normal 74 2 4 2" xfId="21734"/>
    <cellStyle name="Normal 74 2 5" xfId="21735"/>
    <cellStyle name="Normal 74 2 6" xfId="21736"/>
    <cellStyle name="Normal 74 2 6 2" xfId="21737"/>
    <cellStyle name="Normal 74 2 7" xfId="21738"/>
    <cellStyle name="Normal 74 3" xfId="2130"/>
    <cellStyle name="Normal 74 3 2" xfId="21739"/>
    <cellStyle name="Normal 74 3 2 2" xfId="21740"/>
    <cellStyle name="Normal 74 3 3" xfId="21741"/>
    <cellStyle name="Normal 74 3 3 2" xfId="21742"/>
    <cellStyle name="Normal 74 3 4" xfId="21743"/>
    <cellStyle name="Normal 74 3 5" xfId="21744"/>
    <cellStyle name="Normal 74 4" xfId="21745"/>
    <cellStyle name="Normal 74 4 2" xfId="21746"/>
    <cellStyle name="Normal 74 4 2 2" xfId="21747"/>
    <cellStyle name="Normal 74 4 3" xfId="21748"/>
    <cellStyle name="Normal 74 4 3 2" xfId="21749"/>
    <cellStyle name="Normal 74 4 4" xfId="21750"/>
    <cellStyle name="Normal 74 5" xfId="21751"/>
    <cellStyle name="Normal 74 5 2" xfId="21752"/>
    <cellStyle name="Normal 74 6" xfId="21753"/>
    <cellStyle name="Normal 74 6 2" xfId="21754"/>
    <cellStyle name="Normal 74 7" xfId="21755"/>
    <cellStyle name="Normal 74 7 2" xfId="21756"/>
    <cellStyle name="Normal 74 8" xfId="21757"/>
    <cellStyle name="Normal 75" xfId="1352"/>
    <cellStyle name="Normal 75 2" xfId="2644"/>
    <cellStyle name="Normal 75 2 2" xfId="21758"/>
    <cellStyle name="Normal 75 2 2 2" xfId="21759"/>
    <cellStyle name="Normal 75 2 3" xfId="21760"/>
    <cellStyle name="Normal 75 2 4" xfId="21761"/>
    <cellStyle name="Normal 75 3" xfId="21762"/>
    <cellStyle name="Normal 75 3 2" xfId="21763"/>
    <cellStyle name="Normal 75 3 2 2" xfId="21764"/>
    <cellStyle name="Normal 75 3 3" xfId="21765"/>
    <cellStyle name="Normal 75 3 3 2" xfId="21766"/>
    <cellStyle name="Normal 75 3 4" xfId="21767"/>
    <cellStyle name="Normal 75 4" xfId="21768"/>
    <cellStyle name="Normal 75 4 2" xfId="21769"/>
    <cellStyle name="Normal 75 5" xfId="21770"/>
    <cellStyle name="Normal 75 6" xfId="21771"/>
    <cellStyle name="Normal 75 6 2" xfId="21772"/>
    <cellStyle name="Normal 75 7" xfId="21773"/>
    <cellStyle name="Normal 76" xfId="1353"/>
    <cellStyle name="Normal 76 2" xfId="2645"/>
    <cellStyle name="Normal 76 2 2" xfId="21774"/>
    <cellStyle name="Normal 76 2 2 2" xfId="21775"/>
    <cellStyle name="Normal 76 2 3" xfId="21776"/>
    <cellStyle name="Normal 76 2 4" xfId="21777"/>
    <cellStyle name="Normal 76 3" xfId="21778"/>
    <cellStyle name="Normal 76 3 2" xfId="21779"/>
    <cellStyle name="Normal 76 3 2 2" xfId="21780"/>
    <cellStyle name="Normal 76 3 3" xfId="21781"/>
    <cellStyle name="Normal 76 3 3 2" xfId="21782"/>
    <cellStyle name="Normal 76 3 4" xfId="21783"/>
    <cellStyle name="Normal 76 4" xfId="21784"/>
    <cellStyle name="Normal 76 4 2" xfId="21785"/>
    <cellStyle name="Normal 76 5" xfId="21786"/>
    <cellStyle name="Normal 76 6" xfId="21787"/>
    <cellStyle name="Normal 76 6 2" xfId="21788"/>
    <cellStyle name="Normal 76 7" xfId="21789"/>
    <cellStyle name="Normal 76 8" xfId="21790"/>
    <cellStyle name="Normal 77" xfId="1354"/>
    <cellStyle name="Normal 77 2" xfId="2646"/>
    <cellStyle name="Normal 77 2 2" xfId="21791"/>
    <cellStyle name="Normal 77 2 2 2" xfId="21792"/>
    <cellStyle name="Normal 77 2 3" xfId="21793"/>
    <cellStyle name="Normal 77 2 4" xfId="21794"/>
    <cellStyle name="Normal 77 3" xfId="21795"/>
    <cellStyle name="Normal 77 3 2" xfId="21796"/>
    <cellStyle name="Normal 77 3 2 2" xfId="21797"/>
    <cellStyle name="Normal 77 3 3" xfId="21798"/>
    <cellStyle name="Normal 77 3 3 2" xfId="21799"/>
    <cellStyle name="Normal 77 3 4" xfId="21800"/>
    <cellStyle name="Normal 77 4" xfId="21801"/>
    <cellStyle name="Normal 77 4 2" xfId="21802"/>
    <cellStyle name="Normal 77 5" xfId="21803"/>
    <cellStyle name="Normal 77 6" xfId="21804"/>
    <cellStyle name="Normal 77 6 2" xfId="21805"/>
    <cellStyle name="Normal 77 7" xfId="21806"/>
    <cellStyle name="Normal 77 8" xfId="21807"/>
    <cellStyle name="Normal 78" xfId="1355"/>
    <cellStyle name="Normal 78 2" xfId="2647"/>
    <cellStyle name="Normal 78 2 2" xfId="21808"/>
    <cellStyle name="Normal 78 2 2 2" xfId="21809"/>
    <cellStyle name="Normal 78 2 3" xfId="21810"/>
    <cellStyle name="Normal 78 2 4" xfId="21811"/>
    <cellStyle name="Normal 78 3" xfId="21812"/>
    <cellStyle name="Normal 78 3 2" xfId="21813"/>
    <cellStyle name="Normal 78 3 2 2" xfId="21814"/>
    <cellStyle name="Normal 78 3 3" xfId="21815"/>
    <cellStyle name="Normal 78 3 3 2" xfId="21816"/>
    <cellStyle name="Normal 78 3 4" xfId="21817"/>
    <cellStyle name="Normal 78 4" xfId="21818"/>
    <cellStyle name="Normal 78 4 2" xfId="21819"/>
    <cellStyle name="Normal 78 5" xfId="21820"/>
    <cellStyle name="Normal 78 6" xfId="21821"/>
    <cellStyle name="Normal 78 6 2" xfId="21822"/>
    <cellStyle name="Normal 78 7" xfId="21823"/>
    <cellStyle name="Normal 79" xfId="1356"/>
    <cellStyle name="Normal 79 2" xfId="2648"/>
    <cellStyle name="Normal 79 2 2" xfId="21824"/>
    <cellStyle name="Normal 79 2 2 2" xfId="21825"/>
    <cellStyle name="Normal 79 2 3" xfId="21826"/>
    <cellStyle name="Normal 79 2 4" xfId="21827"/>
    <cellStyle name="Normal 79 3" xfId="21828"/>
    <cellStyle name="Normal 79 3 2" xfId="21829"/>
    <cellStyle name="Normal 79 3 2 2" xfId="21830"/>
    <cellStyle name="Normal 79 3 3" xfId="21831"/>
    <cellStyle name="Normal 79 3 3 2" xfId="21832"/>
    <cellStyle name="Normal 79 3 4" xfId="21833"/>
    <cellStyle name="Normal 79 4" xfId="21834"/>
    <cellStyle name="Normal 79 4 2" xfId="21835"/>
    <cellStyle name="Normal 79 5" xfId="21836"/>
    <cellStyle name="Normal 79 6" xfId="21837"/>
    <cellStyle name="Normal 79 6 2" xfId="21838"/>
    <cellStyle name="Normal 79 7" xfId="21839"/>
    <cellStyle name="Normal 8" xfId="1357"/>
    <cellStyle name="Normal 8 10" xfId="21840"/>
    <cellStyle name="Normal 8 2" xfId="2099"/>
    <cellStyle name="Normal 8 2 2" xfId="21841"/>
    <cellStyle name="Normal 8 2 2 2" xfId="21842"/>
    <cellStyle name="Normal 8 2 3" xfId="21843"/>
    <cellStyle name="Normal 8 2 4" xfId="21844"/>
    <cellStyle name="Normal 8 3" xfId="2781"/>
    <cellStyle name="Normal 8 3 2" xfId="21845"/>
    <cellStyle name="Normal 8 3 2 2" xfId="21846"/>
    <cellStyle name="Normal 8 3 3" xfId="21847"/>
    <cellStyle name="Normal 8 3 3 2" xfId="21848"/>
    <cellStyle name="Normal 8 3 4" xfId="21849"/>
    <cellStyle name="Normal 8 3 5" xfId="21850"/>
    <cellStyle name="Normal 8 4" xfId="21851"/>
    <cellStyle name="Normal 8 4 2" xfId="21852"/>
    <cellStyle name="Normal 8 5" xfId="21853"/>
    <cellStyle name="Normal 8 6" xfId="21854"/>
    <cellStyle name="Normal 8 6 2" xfId="21855"/>
    <cellStyle name="Normal 8 7" xfId="21856"/>
    <cellStyle name="Normal 8 8" xfId="21857"/>
    <cellStyle name="Normal 8 9" xfId="21858"/>
    <cellStyle name="Normal 80" xfId="1358"/>
    <cellStyle name="Normal 80 2" xfId="2649"/>
    <cellStyle name="Normal 80 2 2" xfId="21859"/>
    <cellStyle name="Normal 80 2 2 2" xfId="21860"/>
    <cellStyle name="Normal 80 2 3" xfId="21861"/>
    <cellStyle name="Normal 80 2 4" xfId="21862"/>
    <cellStyle name="Normal 80 3" xfId="21863"/>
    <cellStyle name="Normal 80 3 2" xfId="21864"/>
    <cellStyle name="Normal 80 3 2 2" xfId="21865"/>
    <cellStyle name="Normal 80 3 3" xfId="21866"/>
    <cellStyle name="Normal 80 3 3 2" xfId="21867"/>
    <cellStyle name="Normal 80 3 4" xfId="21868"/>
    <cellStyle name="Normal 80 4" xfId="21869"/>
    <cellStyle name="Normal 80 4 2" xfId="21870"/>
    <cellStyle name="Normal 80 5" xfId="21871"/>
    <cellStyle name="Normal 80 6" xfId="21872"/>
    <cellStyle name="Normal 80 6 2" xfId="21873"/>
    <cellStyle name="Normal 80 7" xfId="21874"/>
    <cellStyle name="Normal 80 8" xfId="21875"/>
    <cellStyle name="Normal 81" xfId="1359"/>
    <cellStyle name="Normal 81 1" xfId="21876"/>
    <cellStyle name="Normal 81 1 2" xfId="21877"/>
    <cellStyle name="Normal 81 10" xfId="21878"/>
    <cellStyle name="Normal 81 10 2" xfId="21879"/>
    <cellStyle name="Normal 81 10 2 2" xfId="23319"/>
    <cellStyle name="Normal 81 10 2 3" xfId="23647"/>
    <cellStyle name="Normal 81 11" xfId="21880"/>
    <cellStyle name="Normal 81 12" xfId="21881"/>
    <cellStyle name="Normal 81 2" xfId="2650"/>
    <cellStyle name="Normal 81 2 1" xfId="21882"/>
    <cellStyle name="Normal 81 2 1 2" xfId="21883"/>
    <cellStyle name="Normal 81 2 10" xfId="21884"/>
    <cellStyle name="Normal 81 2 10 2" xfId="21885"/>
    <cellStyle name="Normal 81 2 10 2 2" xfId="23320"/>
    <cellStyle name="Normal 81 2 10 2 3" xfId="23648"/>
    <cellStyle name="Normal 81 2 11" xfId="21886"/>
    <cellStyle name="Normal 81 2 12" xfId="21887"/>
    <cellStyle name="Normal 81 2 13" xfId="23154"/>
    <cellStyle name="Normal 81 2 14" xfId="23506"/>
    <cellStyle name="Normal 81 2 2" xfId="2665"/>
    <cellStyle name="Normal 81 2 2 1" xfId="21888"/>
    <cellStyle name="Normal 81 2 2 1 2" xfId="21889"/>
    <cellStyle name="Normal 81 2 2 10" xfId="21890"/>
    <cellStyle name="Normal 81 2 2 11" xfId="21891"/>
    <cellStyle name="Normal 81 2 2 12" xfId="23166"/>
    <cellStyle name="Normal 81 2 2 13" xfId="23518"/>
    <cellStyle name="Normal 81 2 2 2" xfId="2683"/>
    <cellStyle name="Normal 81 2 2 2 1" xfId="21892"/>
    <cellStyle name="Normal 81 2 2 2 1 2" xfId="21893"/>
    <cellStyle name="Normal 81 2 2 2 10" xfId="23184"/>
    <cellStyle name="Normal 81 2 2 2 11" xfId="23536"/>
    <cellStyle name="Normal 81 2 2 2 2" xfId="21894"/>
    <cellStyle name="Normal 81 2 2 2 2 2" xfId="21895"/>
    <cellStyle name="Normal 81 2 2 2 2 2 2" xfId="21896"/>
    <cellStyle name="Normal 81 2 2 2 2 2 2 2" xfId="23321"/>
    <cellStyle name="Normal 81 2 2 2 2 2 2 3" xfId="23649"/>
    <cellStyle name="Normal 81 2 2 2 2 3" xfId="21897"/>
    <cellStyle name="Normal 81 2 2 2 3" xfId="21898"/>
    <cellStyle name="Normal 81 2 2 2 3 2" xfId="21899"/>
    <cellStyle name="Normal 81 2 2 2 4" xfId="21900"/>
    <cellStyle name="Normal 81 2 2 2 4 2" xfId="21901"/>
    <cellStyle name="Normal 81 2 2 2 5" xfId="21902"/>
    <cellStyle name="Normal 81 2 2 2 5 2" xfId="21903"/>
    <cellStyle name="Normal 81 2 2 2 6" xfId="21904"/>
    <cellStyle name="Normal 81 2 2 2 6 2" xfId="21905"/>
    <cellStyle name="Normal 81 2 2 2 6 2 2" xfId="23322"/>
    <cellStyle name="Normal 81 2 2 2 6 2 3" xfId="23650"/>
    <cellStyle name="Normal 81 2 2 2 7" xfId="21906"/>
    <cellStyle name="Normal 81 2 2 2 7 2" xfId="21907"/>
    <cellStyle name="Normal 81 2 2 2 7 2 2" xfId="23323"/>
    <cellStyle name="Normal 81 2 2 2 7 2 3" xfId="23651"/>
    <cellStyle name="Normal 81 2 2 2 8" xfId="21908"/>
    <cellStyle name="Normal 81 2 2 2 9" xfId="21909"/>
    <cellStyle name="Normal 81 2 2 3" xfId="21910"/>
    <cellStyle name="Normal 81 2 2 3 1" xfId="21911"/>
    <cellStyle name="Normal 81 2 2 3 1 2" xfId="21912"/>
    <cellStyle name="Normal 81 2 2 3 2" xfId="21913"/>
    <cellStyle name="Normal 81 2 2 3 2 2" xfId="21914"/>
    <cellStyle name="Normal 81 2 2 3 3" xfId="21915"/>
    <cellStyle name="Normal 81 2 2 3 3 2" xfId="21916"/>
    <cellStyle name="Normal 81 2 2 3 4" xfId="21917"/>
    <cellStyle name="Normal 81 2 2 3 4 2" xfId="21918"/>
    <cellStyle name="Normal 81 2 2 3 4 2 2" xfId="23324"/>
    <cellStyle name="Normal 81 2 2 3 4 2 3" xfId="23652"/>
    <cellStyle name="Normal 81 2 2 3 5" xfId="21919"/>
    <cellStyle name="Normal 81 2 2 3 5 2" xfId="21920"/>
    <cellStyle name="Normal 81 2 2 3 5 2 2" xfId="23325"/>
    <cellStyle name="Normal 81 2 2 3 5 2 3" xfId="23653"/>
    <cellStyle name="Normal 81 2 2 3 6" xfId="21921"/>
    <cellStyle name="Normal 81 2 2 4" xfId="21922"/>
    <cellStyle name="Normal 81 2 2 4 2" xfId="21923"/>
    <cellStyle name="Normal 81 2 2 5" xfId="21924"/>
    <cellStyle name="Normal 81 2 2 5 2" xfId="21925"/>
    <cellStyle name="Normal 81 2 2 6" xfId="21926"/>
    <cellStyle name="Normal 81 2 2 6 2" xfId="21927"/>
    <cellStyle name="Normal 81 2 2 7" xfId="21928"/>
    <cellStyle name="Normal 81 2 2 7 2" xfId="21929"/>
    <cellStyle name="Normal 81 2 2 7 2 2" xfId="23326"/>
    <cellStyle name="Normal 81 2 2 7 2 3" xfId="23654"/>
    <cellStyle name="Normal 81 2 2 8" xfId="21930"/>
    <cellStyle name="Normal 81 2 2 8 2" xfId="21931"/>
    <cellStyle name="Normal 81 2 2 8 2 2" xfId="23327"/>
    <cellStyle name="Normal 81 2 2 8 2 3" xfId="23655"/>
    <cellStyle name="Normal 81 2 2 9" xfId="21932"/>
    <cellStyle name="Normal 81 2 2 9 2" xfId="21933"/>
    <cellStyle name="Normal 81 2 2 9 2 2" xfId="23328"/>
    <cellStyle name="Normal 81 2 2 9 2 3" xfId="23656"/>
    <cellStyle name="Normal 81 2 3" xfId="2671"/>
    <cellStyle name="Normal 81 2 3 1" xfId="21934"/>
    <cellStyle name="Normal 81 2 3 1 2" xfId="21935"/>
    <cellStyle name="Normal 81 2 3 10" xfId="23172"/>
    <cellStyle name="Normal 81 2 3 11" xfId="23524"/>
    <cellStyle name="Normal 81 2 3 2" xfId="21936"/>
    <cellStyle name="Normal 81 2 3 2 2" xfId="21937"/>
    <cellStyle name="Normal 81 2 3 2 2 2" xfId="21938"/>
    <cellStyle name="Normal 81 2 3 2 2 2 2" xfId="23329"/>
    <cellStyle name="Normal 81 2 3 2 2 2 3" xfId="23657"/>
    <cellStyle name="Normal 81 2 3 2 3" xfId="21939"/>
    <cellStyle name="Normal 81 2 3 3" xfId="21940"/>
    <cellStyle name="Normal 81 2 3 3 2" xfId="21941"/>
    <cellStyle name="Normal 81 2 3 4" xfId="21942"/>
    <cellStyle name="Normal 81 2 3 4 2" xfId="21943"/>
    <cellStyle name="Normal 81 2 3 5" xfId="21944"/>
    <cellStyle name="Normal 81 2 3 5 2" xfId="21945"/>
    <cellStyle name="Normal 81 2 3 6" xfId="21946"/>
    <cellStyle name="Normal 81 2 3 6 2" xfId="21947"/>
    <cellStyle name="Normal 81 2 3 6 2 2" xfId="23330"/>
    <cellStyle name="Normal 81 2 3 6 2 3" xfId="23658"/>
    <cellStyle name="Normal 81 2 3 7" xfId="21948"/>
    <cellStyle name="Normal 81 2 3 7 2" xfId="21949"/>
    <cellStyle name="Normal 81 2 3 7 2 2" xfId="23331"/>
    <cellStyle name="Normal 81 2 3 7 2 3" xfId="23659"/>
    <cellStyle name="Normal 81 2 3 8" xfId="21950"/>
    <cellStyle name="Normal 81 2 3 9" xfId="21951"/>
    <cellStyle name="Normal 81 2 4" xfId="21952"/>
    <cellStyle name="Normal 81 2 4 1" xfId="21953"/>
    <cellStyle name="Normal 81 2 4 1 2" xfId="21954"/>
    <cellStyle name="Normal 81 2 4 2" xfId="21955"/>
    <cellStyle name="Normal 81 2 4 2 2" xfId="21956"/>
    <cellStyle name="Normal 81 2 4 3" xfId="21957"/>
    <cellStyle name="Normal 81 2 4 3 2" xfId="21958"/>
    <cellStyle name="Normal 81 2 4 4" xfId="21959"/>
    <cellStyle name="Normal 81 2 4 4 2" xfId="21960"/>
    <cellStyle name="Normal 81 2 4 4 2 2" xfId="23332"/>
    <cellStyle name="Normal 81 2 4 4 2 3" xfId="23660"/>
    <cellStyle name="Normal 81 2 4 5" xfId="21961"/>
    <cellStyle name="Normal 81 2 4 5 2" xfId="21962"/>
    <cellStyle name="Normal 81 2 4 5 2 2" xfId="23333"/>
    <cellStyle name="Normal 81 2 4 5 2 3" xfId="23661"/>
    <cellStyle name="Normal 81 2 4 6" xfId="21963"/>
    <cellStyle name="Normal 81 2 5" xfId="21964"/>
    <cellStyle name="Normal 81 2 5 2" xfId="21965"/>
    <cellStyle name="Normal 81 2 6" xfId="21966"/>
    <cellStyle name="Normal 81 2 6 2" xfId="21967"/>
    <cellStyle name="Normal 81 2 7" xfId="21968"/>
    <cellStyle name="Normal 81 2 7 2" xfId="21969"/>
    <cellStyle name="Normal 81 2 8" xfId="21970"/>
    <cellStyle name="Normal 81 2 8 2" xfId="21971"/>
    <cellStyle name="Normal 81 2 8 2 2" xfId="23334"/>
    <cellStyle name="Normal 81 2 8 2 3" xfId="23662"/>
    <cellStyle name="Normal 81 2 9" xfId="21972"/>
    <cellStyle name="Normal 81 2 9 2" xfId="21973"/>
    <cellStyle name="Normal 81 2 9 2 2" xfId="23335"/>
    <cellStyle name="Normal 81 2 9 2 3" xfId="23663"/>
    <cellStyle name="Normal 81 3" xfId="2659"/>
    <cellStyle name="Normal 81 3 1" xfId="21974"/>
    <cellStyle name="Normal 81 3 1 2" xfId="21975"/>
    <cellStyle name="Normal 81 3 10" xfId="21976"/>
    <cellStyle name="Normal 81 3 11" xfId="21977"/>
    <cellStyle name="Normal 81 3 12" xfId="23160"/>
    <cellStyle name="Normal 81 3 13" xfId="23512"/>
    <cellStyle name="Normal 81 3 2" xfId="2677"/>
    <cellStyle name="Normal 81 3 2 1" xfId="21978"/>
    <cellStyle name="Normal 81 3 2 1 2" xfId="21979"/>
    <cellStyle name="Normal 81 3 2 10" xfId="23178"/>
    <cellStyle name="Normal 81 3 2 11" xfId="23530"/>
    <cellStyle name="Normal 81 3 2 2" xfId="21980"/>
    <cellStyle name="Normal 81 3 2 2 2" xfId="21981"/>
    <cellStyle name="Normal 81 3 2 2 2 2" xfId="21982"/>
    <cellStyle name="Normal 81 3 2 2 2 2 2" xfId="23336"/>
    <cellStyle name="Normal 81 3 2 2 2 2 3" xfId="23664"/>
    <cellStyle name="Normal 81 3 2 2 3" xfId="21983"/>
    <cellStyle name="Normal 81 3 2 3" xfId="21984"/>
    <cellStyle name="Normal 81 3 2 3 2" xfId="21985"/>
    <cellStyle name="Normal 81 3 2 4" xfId="21986"/>
    <cellStyle name="Normal 81 3 2 4 2" xfId="21987"/>
    <cellStyle name="Normal 81 3 2 5" xfId="21988"/>
    <cellStyle name="Normal 81 3 2 5 2" xfId="21989"/>
    <cellStyle name="Normal 81 3 2 6" xfId="21990"/>
    <cellStyle name="Normal 81 3 2 6 2" xfId="21991"/>
    <cellStyle name="Normal 81 3 2 6 2 2" xfId="23337"/>
    <cellStyle name="Normal 81 3 2 6 2 3" xfId="23665"/>
    <cellStyle name="Normal 81 3 2 7" xfId="21992"/>
    <cellStyle name="Normal 81 3 2 7 2" xfId="21993"/>
    <cellStyle name="Normal 81 3 2 7 2 2" xfId="23338"/>
    <cellStyle name="Normal 81 3 2 7 2 3" xfId="23666"/>
    <cellStyle name="Normal 81 3 2 8" xfId="21994"/>
    <cellStyle name="Normal 81 3 2 9" xfId="21995"/>
    <cellStyle name="Normal 81 3 3" xfId="21996"/>
    <cellStyle name="Normal 81 3 3 1" xfId="21997"/>
    <cellStyle name="Normal 81 3 3 1 2" xfId="21998"/>
    <cellStyle name="Normal 81 3 3 2" xfId="21999"/>
    <cellStyle name="Normal 81 3 3 2 2" xfId="22000"/>
    <cellStyle name="Normal 81 3 3 3" xfId="22001"/>
    <cellStyle name="Normal 81 3 3 3 2" xfId="22002"/>
    <cellStyle name="Normal 81 3 3 4" xfId="22003"/>
    <cellStyle name="Normal 81 3 3 4 2" xfId="22004"/>
    <cellStyle name="Normal 81 3 3 4 2 2" xfId="23339"/>
    <cellStyle name="Normal 81 3 3 4 2 3" xfId="23667"/>
    <cellStyle name="Normal 81 3 3 5" xfId="22005"/>
    <cellStyle name="Normal 81 3 3 5 2" xfId="22006"/>
    <cellStyle name="Normal 81 3 3 5 2 2" xfId="23340"/>
    <cellStyle name="Normal 81 3 3 5 2 3" xfId="23668"/>
    <cellStyle name="Normal 81 3 3 6" xfId="22007"/>
    <cellStyle name="Normal 81 3 4" xfId="22008"/>
    <cellStyle name="Normal 81 3 4 2" xfId="22009"/>
    <cellStyle name="Normal 81 3 5" xfId="22010"/>
    <cellStyle name="Normal 81 3 5 2" xfId="22011"/>
    <cellStyle name="Normal 81 3 6" xfId="22012"/>
    <cellStyle name="Normal 81 3 6 2" xfId="22013"/>
    <cellStyle name="Normal 81 3 7" xfId="22014"/>
    <cellStyle name="Normal 81 3 7 2" xfId="22015"/>
    <cellStyle name="Normal 81 3 7 2 2" xfId="23341"/>
    <cellStyle name="Normal 81 3 7 2 3" xfId="23669"/>
    <cellStyle name="Normal 81 3 8" xfId="22016"/>
    <cellStyle name="Normal 81 3 8 2" xfId="22017"/>
    <cellStyle name="Normal 81 3 8 2 2" xfId="23342"/>
    <cellStyle name="Normal 81 3 8 2 3" xfId="23670"/>
    <cellStyle name="Normal 81 3 9" xfId="22018"/>
    <cellStyle name="Normal 81 3 9 2" xfId="22019"/>
    <cellStyle name="Normal 81 3 9 2 2" xfId="23343"/>
    <cellStyle name="Normal 81 3 9 2 3" xfId="23671"/>
    <cellStyle name="Normal 81 4" xfId="22020"/>
    <cellStyle name="Normal 81 4 2" xfId="22021"/>
    <cellStyle name="Normal 81 4 2 2" xfId="22022"/>
    <cellStyle name="Normal 81 4 3" xfId="22023"/>
    <cellStyle name="Normal 81 4 3 2" xfId="22024"/>
    <cellStyle name="Normal 81 4 4" xfId="22025"/>
    <cellStyle name="Normal 81 4 4 2" xfId="22026"/>
    <cellStyle name="Normal 81 4 4 2 2" xfId="23344"/>
    <cellStyle name="Normal 81 4 4 2 3" xfId="23672"/>
    <cellStyle name="Normal 81 4 5" xfId="22027"/>
    <cellStyle name="Normal 81 4 5 2" xfId="22028"/>
    <cellStyle name="Normal 81 4 6" xfId="22029"/>
    <cellStyle name="Normal 81 5" xfId="22030"/>
    <cellStyle name="Normal 81 5 1" xfId="22031"/>
    <cellStyle name="Normal 81 5 1 2" xfId="22032"/>
    <cellStyle name="Normal 81 5 2" xfId="22033"/>
    <cellStyle name="Normal 81 5 2 2" xfId="22034"/>
    <cellStyle name="Normal 81 5 3" xfId="22035"/>
    <cellStyle name="Normal 81 5 3 2" xfId="22036"/>
    <cellStyle name="Normal 81 5 4" xfId="22037"/>
    <cellStyle name="Normal 81 5 4 2" xfId="22038"/>
    <cellStyle name="Normal 81 5 4 2 2" xfId="23345"/>
    <cellStyle name="Normal 81 5 4 2 3" xfId="23673"/>
    <cellStyle name="Normal 81 5 5" xfId="22039"/>
    <cellStyle name="Normal 81 5 5 2" xfId="22040"/>
    <cellStyle name="Normal 81 5 5 2 2" xfId="23346"/>
    <cellStyle name="Normal 81 5 5 2 3" xfId="23674"/>
    <cellStyle name="Normal 81 5 6" xfId="22041"/>
    <cellStyle name="Normal 81 6" xfId="22042"/>
    <cellStyle name="Normal 81 6 2" xfId="22043"/>
    <cellStyle name="Normal 81 6 2 2" xfId="22044"/>
    <cellStyle name="Normal 81 6 2 2 2" xfId="23347"/>
    <cellStyle name="Normal 81 6 2 2 3" xfId="23675"/>
    <cellStyle name="Normal 81 6 3" xfId="22045"/>
    <cellStyle name="Normal 81 7" xfId="22046"/>
    <cellStyle name="Normal 81 7 2" xfId="22047"/>
    <cellStyle name="Normal 81 8" xfId="22048"/>
    <cellStyle name="Normal 81 8 2" xfId="22049"/>
    <cellStyle name="Normal 81 8 2 2" xfId="23348"/>
    <cellStyle name="Normal 81 8 2 3" xfId="23676"/>
    <cellStyle name="Normal 81 9" xfId="22050"/>
    <cellStyle name="Normal 81 9 2" xfId="22051"/>
    <cellStyle name="Normal 82" xfId="1360"/>
    <cellStyle name="Normal 82 1" xfId="22052"/>
    <cellStyle name="Normal 82 1 2" xfId="22053"/>
    <cellStyle name="Normal 82 10" xfId="22054"/>
    <cellStyle name="Normal 82 10 2" xfId="22055"/>
    <cellStyle name="Normal 82 10 2 2" xfId="23349"/>
    <cellStyle name="Normal 82 10 2 3" xfId="23677"/>
    <cellStyle name="Normal 82 11" xfId="22056"/>
    <cellStyle name="Normal 82 12" xfId="22057"/>
    <cellStyle name="Normal 82 2" xfId="2651"/>
    <cellStyle name="Normal 82 2 1" xfId="22058"/>
    <cellStyle name="Normal 82 2 1 2" xfId="22059"/>
    <cellStyle name="Normal 82 2 10" xfId="22060"/>
    <cellStyle name="Normal 82 2 10 2" xfId="22061"/>
    <cellStyle name="Normal 82 2 10 2 2" xfId="23350"/>
    <cellStyle name="Normal 82 2 10 2 3" xfId="23678"/>
    <cellStyle name="Normal 82 2 11" xfId="22062"/>
    <cellStyle name="Normal 82 2 12" xfId="22063"/>
    <cellStyle name="Normal 82 2 13" xfId="23155"/>
    <cellStyle name="Normal 82 2 14" xfId="23507"/>
    <cellStyle name="Normal 82 2 2" xfId="2666"/>
    <cellStyle name="Normal 82 2 2 1" xfId="22064"/>
    <cellStyle name="Normal 82 2 2 1 2" xfId="22065"/>
    <cellStyle name="Normal 82 2 2 10" xfId="22066"/>
    <cellStyle name="Normal 82 2 2 11" xfId="22067"/>
    <cellStyle name="Normal 82 2 2 12" xfId="23167"/>
    <cellStyle name="Normal 82 2 2 13" xfId="23519"/>
    <cellStyle name="Normal 82 2 2 2" xfId="2684"/>
    <cellStyle name="Normal 82 2 2 2 1" xfId="22068"/>
    <cellStyle name="Normal 82 2 2 2 1 2" xfId="22069"/>
    <cellStyle name="Normal 82 2 2 2 10" xfId="23185"/>
    <cellStyle name="Normal 82 2 2 2 11" xfId="23537"/>
    <cellStyle name="Normal 82 2 2 2 2" xfId="22070"/>
    <cellStyle name="Normal 82 2 2 2 2 2" xfId="22071"/>
    <cellStyle name="Normal 82 2 2 2 2 2 2" xfId="22072"/>
    <cellStyle name="Normal 82 2 2 2 2 2 2 2" xfId="23351"/>
    <cellStyle name="Normal 82 2 2 2 2 2 2 3" xfId="23679"/>
    <cellStyle name="Normal 82 2 2 2 2 3" xfId="22073"/>
    <cellStyle name="Normal 82 2 2 2 3" xfId="22074"/>
    <cellStyle name="Normal 82 2 2 2 3 2" xfId="22075"/>
    <cellStyle name="Normal 82 2 2 2 4" xfId="22076"/>
    <cellStyle name="Normal 82 2 2 2 4 2" xfId="22077"/>
    <cellStyle name="Normal 82 2 2 2 5" xfId="22078"/>
    <cellStyle name="Normal 82 2 2 2 5 2" xfId="22079"/>
    <cellStyle name="Normal 82 2 2 2 6" xfId="22080"/>
    <cellStyle name="Normal 82 2 2 2 6 2" xfId="22081"/>
    <cellStyle name="Normal 82 2 2 2 6 2 2" xfId="23352"/>
    <cellStyle name="Normal 82 2 2 2 6 2 3" xfId="23680"/>
    <cellStyle name="Normal 82 2 2 2 7" xfId="22082"/>
    <cellStyle name="Normal 82 2 2 2 7 2" xfId="22083"/>
    <cellStyle name="Normal 82 2 2 2 7 2 2" xfId="23353"/>
    <cellStyle name="Normal 82 2 2 2 7 2 3" xfId="23681"/>
    <cellStyle name="Normal 82 2 2 2 8" xfId="22084"/>
    <cellStyle name="Normal 82 2 2 2 9" xfId="22085"/>
    <cellStyle name="Normal 82 2 2 3" xfId="22086"/>
    <cellStyle name="Normal 82 2 2 3 1" xfId="22087"/>
    <cellStyle name="Normal 82 2 2 3 1 2" xfId="22088"/>
    <cellStyle name="Normal 82 2 2 3 2" xfId="22089"/>
    <cellStyle name="Normal 82 2 2 3 2 2" xfId="22090"/>
    <cellStyle name="Normal 82 2 2 3 3" xfId="22091"/>
    <cellStyle name="Normal 82 2 2 3 3 2" xfId="22092"/>
    <cellStyle name="Normal 82 2 2 3 4" xfId="22093"/>
    <cellStyle name="Normal 82 2 2 3 4 2" xfId="22094"/>
    <cellStyle name="Normal 82 2 2 3 4 2 2" xfId="23354"/>
    <cellStyle name="Normal 82 2 2 3 4 2 3" xfId="23682"/>
    <cellStyle name="Normal 82 2 2 3 5" xfId="22095"/>
    <cellStyle name="Normal 82 2 2 3 5 2" xfId="22096"/>
    <cellStyle name="Normal 82 2 2 3 5 2 2" xfId="23355"/>
    <cellStyle name="Normal 82 2 2 3 5 2 3" xfId="23683"/>
    <cellStyle name="Normal 82 2 2 3 6" xfId="22097"/>
    <cellStyle name="Normal 82 2 2 4" xfId="22098"/>
    <cellStyle name="Normal 82 2 2 4 2" xfId="22099"/>
    <cellStyle name="Normal 82 2 2 5" xfId="22100"/>
    <cellStyle name="Normal 82 2 2 5 2" xfId="22101"/>
    <cellStyle name="Normal 82 2 2 6" xfId="22102"/>
    <cellStyle name="Normal 82 2 2 6 2" xfId="22103"/>
    <cellStyle name="Normal 82 2 2 7" xfId="22104"/>
    <cellStyle name="Normal 82 2 2 7 2" xfId="22105"/>
    <cellStyle name="Normal 82 2 2 7 2 2" xfId="23356"/>
    <cellStyle name="Normal 82 2 2 7 2 3" xfId="23684"/>
    <cellStyle name="Normal 82 2 2 8" xfId="22106"/>
    <cellStyle name="Normal 82 2 2 8 2" xfId="22107"/>
    <cellStyle name="Normal 82 2 2 8 2 2" xfId="23357"/>
    <cellStyle name="Normal 82 2 2 8 2 3" xfId="23685"/>
    <cellStyle name="Normal 82 2 2 9" xfId="22108"/>
    <cellStyle name="Normal 82 2 2 9 2" xfId="22109"/>
    <cellStyle name="Normal 82 2 2 9 2 2" xfId="23358"/>
    <cellStyle name="Normal 82 2 2 9 2 3" xfId="23686"/>
    <cellStyle name="Normal 82 2 3" xfId="2672"/>
    <cellStyle name="Normal 82 2 3 1" xfId="22110"/>
    <cellStyle name="Normal 82 2 3 1 2" xfId="22111"/>
    <cellStyle name="Normal 82 2 3 10" xfId="23173"/>
    <cellStyle name="Normal 82 2 3 11" xfId="23525"/>
    <cellStyle name="Normal 82 2 3 2" xfId="22112"/>
    <cellStyle name="Normal 82 2 3 2 2" xfId="22113"/>
    <cellStyle name="Normal 82 2 3 2 2 2" xfId="22114"/>
    <cellStyle name="Normal 82 2 3 2 2 2 2" xfId="23359"/>
    <cellStyle name="Normal 82 2 3 2 2 2 3" xfId="23687"/>
    <cellStyle name="Normal 82 2 3 2 3" xfId="22115"/>
    <cellStyle name="Normal 82 2 3 3" xfId="22116"/>
    <cellStyle name="Normal 82 2 3 3 2" xfId="22117"/>
    <cellStyle name="Normal 82 2 3 4" xfId="22118"/>
    <cellStyle name="Normal 82 2 3 4 2" xfId="22119"/>
    <cellStyle name="Normal 82 2 3 5" xfId="22120"/>
    <cellStyle name="Normal 82 2 3 5 2" xfId="22121"/>
    <cellStyle name="Normal 82 2 3 6" xfId="22122"/>
    <cellStyle name="Normal 82 2 3 6 2" xfId="22123"/>
    <cellStyle name="Normal 82 2 3 6 2 2" xfId="23360"/>
    <cellStyle name="Normal 82 2 3 6 2 3" xfId="23688"/>
    <cellStyle name="Normal 82 2 3 7" xfId="22124"/>
    <cellStyle name="Normal 82 2 3 7 2" xfId="22125"/>
    <cellStyle name="Normal 82 2 3 7 2 2" xfId="23361"/>
    <cellStyle name="Normal 82 2 3 7 2 3" xfId="23689"/>
    <cellStyle name="Normal 82 2 3 8" xfId="22126"/>
    <cellStyle name="Normal 82 2 3 9" xfId="22127"/>
    <cellStyle name="Normal 82 2 4" xfId="22128"/>
    <cellStyle name="Normal 82 2 4 1" xfId="22129"/>
    <cellStyle name="Normal 82 2 4 1 2" xfId="22130"/>
    <cellStyle name="Normal 82 2 4 2" xfId="22131"/>
    <cellStyle name="Normal 82 2 4 2 2" xfId="22132"/>
    <cellStyle name="Normal 82 2 4 3" xfId="22133"/>
    <cellStyle name="Normal 82 2 4 3 2" xfId="22134"/>
    <cellStyle name="Normal 82 2 4 4" xfId="22135"/>
    <cellStyle name="Normal 82 2 4 4 2" xfId="22136"/>
    <cellStyle name="Normal 82 2 4 4 2 2" xfId="23362"/>
    <cellStyle name="Normal 82 2 4 4 2 3" xfId="23690"/>
    <cellStyle name="Normal 82 2 4 5" xfId="22137"/>
    <cellStyle name="Normal 82 2 4 5 2" xfId="22138"/>
    <cellStyle name="Normal 82 2 4 5 2 2" xfId="23363"/>
    <cellStyle name="Normal 82 2 4 5 2 3" xfId="23691"/>
    <cellStyle name="Normal 82 2 4 6" xfId="22139"/>
    <cellStyle name="Normal 82 2 5" xfId="22140"/>
    <cellStyle name="Normal 82 2 5 2" xfId="22141"/>
    <cellStyle name="Normal 82 2 6" xfId="22142"/>
    <cellStyle name="Normal 82 2 6 2" xfId="22143"/>
    <cellStyle name="Normal 82 2 7" xfId="22144"/>
    <cellStyle name="Normal 82 2 7 2" xfId="22145"/>
    <cellStyle name="Normal 82 2 8" xfId="22146"/>
    <cellStyle name="Normal 82 2 8 2" xfId="22147"/>
    <cellStyle name="Normal 82 2 8 2 2" xfId="23364"/>
    <cellStyle name="Normal 82 2 8 2 3" xfId="23692"/>
    <cellStyle name="Normal 82 2 9" xfId="22148"/>
    <cellStyle name="Normal 82 2 9 2" xfId="22149"/>
    <cellStyle name="Normal 82 2 9 2 2" xfId="23365"/>
    <cellStyle name="Normal 82 2 9 2 3" xfId="23693"/>
    <cellStyle name="Normal 82 3" xfId="2660"/>
    <cellStyle name="Normal 82 3 1" xfId="22150"/>
    <cellStyle name="Normal 82 3 1 2" xfId="22151"/>
    <cellStyle name="Normal 82 3 10" xfId="22152"/>
    <cellStyle name="Normal 82 3 11" xfId="22153"/>
    <cellStyle name="Normal 82 3 12" xfId="23161"/>
    <cellStyle name="Normal 82 3 13" xfId="23513"/>
    <cellStyle name="Normal 82 3 2" xfId="2678"/>
    <cellStyle name="Normal 82 3 2 1" xfId="22154"/>
    <cellStyle name="Normal 82 3 2 1 2" xfId="22155"/>
    <cellStyle name="Normal 82 3 2 10" xfId="23179"/>
    <cellStyle name="Normal 82 3 2 11" xfId="23531"/>
    <cellStyle name="Normal 82 3 2 2" xfId="22156"/>
    <cellStyle name="Normal 82 3 2 2 2" xfId="22157"/>
    <cellStyle name="Normal 82 3 2 2 2 2" xfId="22158"/>
    <cellStyle name="Normal 82 3 2 2 2 2 2" xfId="23366"/>
    <cellStyle name="Normal 82 3 2 2 2 2 3" xfId="23694"/>
    <cellStyle name="Normal 82 3 2 2 3" xfId="22159"/>
    <cellStyle name="Normal 82 3 2 3" xfId="22160"/>
    <cellStyle name="Normal 82 3 2 3 2" xfId="22161"/>
    <cellStyle name="Normal 82 3 2 4" xfId="22162"/>
    <cellStyle name="Normal 82 3 2 4 2" xfId="22163"/>
    <cellStyle name="Normal 82 3 2 5" xfId="22164"/>
    <cellStyle name="Normal 82 3 2 5 2" xfId="22165"/>
    <cellStyle name="Normal 82 3 2 6" xfId="22166"/>
    <cellStyle name="Normal 82 3 2 6 2" xfId="22167"/>
    <cellStyle name="Normal 82 3 2 6 2 2" xfId="23367"/>
    <cellStyle name="Normal 82 3 2 6 2 3" xfId="23695"/>
    <cellStyle name="Normal 82 3 2 7" xfId="22168"/>
    <cellStyle name="Normal 82 3 2 7 2" xfId="22169"/>
    <cellStyle name="Normal 82 3 2 7 2 2" xfId="23368"/>
    <cellStyle name="Normal 82 3 2 7 2 3" xfId="23696"/>
    <cellStyle name="Normal 82 3 2 8" xfId="22170"/>
    <cellStyle name="Normal 82 3 2 9" xfId="22171"/>
    <cellStyle name="Normal 82 3 3" xfId="22172"/>
    <cellStyle name="Normal 82 3 3 1" xfId="22173"/>
    <cellStyle name="Normal 82 3 3 1 2" xfId="22174"/>
    <cellStyle name="Normal 82 3 3 2" xfId="22175"/>
    <cellStyle name="Normal 82 3 3 2 2" xfId="22176"/>
    <cellStyle name="Normal 82 3 3 3" xfId="22177"/>
    <cellStyle name="Normal 82 3 3 3 2" xfId="22178"/>
    <cellStyle name="Normal 82 3 3 4" xfId="22179"/>
    <cellStyle name="Normal 82 3 3 4 2" xfId="22180"/>
    <cellStyle name="Normal 82 3 3 4 2 2" xfId="23369"/>
    <cellStyle name="Normal 82 3 3 4 2 3" xfId="23697"/>
    <cellStyle name="Normal 82 3 3 5" xfId="22181"/>
    <cellStyle name="Normal 82 3 3 5 2" xfId="22182"/>
    <cellStyle name="Normal 82 3 3 5 2 2" xfId="23370"/>
    <cellStyle name="Normal 82 3 3 5 2 3" xfId="23698"/>
    <cellStyle name="Normal 82 3 3 6" xfId="22183"/>
    <cellStyle name="Normal 82 3 4" xfId="22184"/>
    <cellStyle name="Normal 82 3 4 2" xfId="22185"/>
    <cellStyle name="Normal 82 3 5" xfId="22186"/>
    <cellStyle name="Normal 82 3 5 2" xfId="22187"/>
    <cellStyle name="Normal 82 3 6" xfId="22188"/>
    <cellStyle name="Normal 82 3 6 2" xfId="22189"/>
    <cellStyle name="Normal 82 3 7" xfId="22190"/>
    <cellStyle name="Normal 82 3 7 2" xfId="22191"/>
    <cellStyle name="Normal 82 3 7 2 2" xfId="23371"/>
    <cellStyle name="Normal 82 3 7 2 3" xfId="23699"/>
    <cellStyle name="Normal 82 3 8" xfId="22192"/>
    <cellStyle name="Normal 82 3 8 2" xfId="22193"/>
    <cellStyle name="Normal 82 3 8 2 2" xfId="23372"/>
    <cellStyle name="Normal 82 3 8 2 3" xfId="23700"/>
    <cellStyle name="Normal 82 3 9" xfId="22194"/>
    <cellStyle name="Normal 82 3 9 2" xfId="22195"/>
    <cellStyle name="Normal 82 3 9 2 2" xfId="23373"/>
    <cellStyle name="Normal 82 3 9 2 3" xfId="23701"/>
    <cellStyle name="Normal 82 4" xfId="22196"/>
    <cellStyle name="Normal 82 4 2" xfId="22197"/>
    <cellStyle name="Normal 82 4 2 2" xfId="22198"/>
    <cellStyle name="Normal 82 4 3" xfId="22199"/>
    <cellStyle name="Normal 82 4 3 2" xfId="22200"/>
    <cellStyle name="Normal 82 4 4" xfId="22201"/>
    <cellStyle name="Normal 82 4 4 2" xfId="22202"/>
    <cellStyle name="Normal 82 4 4 2 2" xfId="23374"/>
    <cellStyle name="Normal 82 4 4 2 3" xfId="23702"/>
    <cellStyle name="Normal 82 4 5" xfId="22203"/>
    <cellStyle name="Normal 82 4 5 2" xfId="22204"/>
    <cellStyle name="Normal 82 4 6" xfId="22205"/>
    <cellStyle name="Normal 82 5" xfId="22206"/>
    <cellStyle name="Normal 82 5 1" xfId="22207"/>
    <cellStyle name="Normal 82 5 1 2" xfId="22208"/>
    <cellStyle name="Normal 82 5 2" xfId="22209"/>
    <cellStyle name="Normal 82 5 2 2" xfId="22210"/>
    <cellStyle name="Normal 82 5 3" xfId="22211"/>
    <cellStyle name="Normal 82 5 3 2" xfId="22212"/>
    <cellStyle name="Normal 82 5 4" xfId="22213"/>
    <cellStyle name="Normal 82 5 4 2" xfId="22214"/>
    <cellStyle name="Normal 82 5 4 2 2" xfId="23375"/>
    <cellStyle name="Normal 82 5 4 2 3" xfId="23703"/>
    <cellStyle name="Normal 82 5 5" xfId="22215"/>
    <cellStyle name="Normal 82 5 5 2" xfId="22216"/>
    <cellStyle name="Normal 82 5 5 2 2" xfId="23376"/>
    <cellStyle name="Normal 82 5 5 2 3" xfId="23704"/>
    <cellStyle name="Normal 82 5 6" xfId="22217"/>
    <cellStyle name="Normal 82 6" xfId="22218"/>
    <cellStyle name="Normal 82 6 2" xfId="22219"/>
    <cellStyle name="Normal 82 6 2 2" xfId="22220"/>
    <cellStyle name="Normal 82 6 2 2 2" xfId="23377"/>
    <cellStyle name="Normal 82 6 2 2 3" xfId="23705"/>
    <cellStyle name="Normal 82 6 3" xfId="22221"/>
    <cellStyle name="Normal 82 7" xfId="22222"/>
    <cellStyle name="Normal 82 7 2" xfId="22223"/>
    <cellStyle name="Normal 82 8" xfId="22224"/>
    <cellStyle name="Normal 82 8 2" xfId="22225"/>
    <cellStyle name="Normal 82 8 2 2" xfId="23378"/>
    <cellStyle name="Normal 82 8 2 3" xfId="23706"/>
    <cellStyle name="Normal 82 9" xfId="22226"/>
    <cellStyle name="Normal 82 9 2" xfId="22227"/>
    <cellStyle name="Normal 83" xfId="1374"/>
    <cellStyle name="Normal 83 2" xfId="22228"/>
    <cellStyle name="Normal 83 2 2" xfId="22229"/>
    <cellStyle name="Normal 83 3" xfId="22230"/>
    <cellStyle name="Normal 83 4" xfId="22231"/>
    <cellStyle name="Normal 84" xfId="1361"/>
    <cellStyle name="Normal 84 1" xfId="22232"/>
    <cellStyle name="Normal 84 1 2" xfId="22233"/>
    <cellStyle name="Normal 84 10" xfId="22234"/>
    <cellStyle name="Normal 84 10 2" xfId="22235"/>
    <cellStyle name="Normal 84 10 2 2" xfId="23379"/>
    <cellStyle name="Normal 84 10 2 3" xfId="23707"/>
    <cellStyle name="Normal 84 11" xfId="22236"/>
    <cellStyle name="Normal 84 12" xfId="22237"/>
    <cellStyle name="Normal 84 2" xfId="2652"/>
    <cellStyle name="Normal 84 2 1" xfId="22238"/>
    <cellStyle name="Normal 84 2 1 2" xfId="22239"/>
    <cellStyle name="Normal 84 2 10" xfId="22240"/>
    <cellStyle name="Normal 84 2 10 2" xfId="22241"/>
    <cellStyle name="Normal 84 2 10 2 2" xfId="23380"/>
    <cellStyle name="Normal 84 2 10 2 3" xfId="23708"/>
    <cellStyle name="Normal 84 2 11" xfId="22242"/>
    <cellStyle name="Normal 84 2 12" xfId="22243"/>
    <cellStyle name="Normal 84 2 13" xfId="23156"/>
    <cellStyle name="Normal 84 2 14" xfId="23508"/>
    <cellStyle name="Normal 84 2 2" xfId="2667"/>
    <cellStyle name="Normal 84 2 2 1" xfId="22244"/>
    <cellStyle name="Normal 84 2 2 1 2" xfId="22245"/>
    <cellStyle name="Normal 84 2 2 10" xfId="22246"/>
    <cellStyle name="Normal 84 2 2 11" xfId="22247"/>
    <cellStyle name="Normal 84 2 2 12" xfId="23168"/>
    <cellStyle name="Normal 84 2 2 13" xfId="23520"/>
    <cellStyle name="Normal 84 2 2 2" xfId="2685"/>
    <cellStyle name="Normal 84 2 2 2 1" xfId="22248"/>
    <cellStyle name="Normal 84 2 2 2 1 2" xfId="22249"/>
    <cellStyle name="Normal 84 2 2 2 10" xfId="23186"/>
    <cellStyle name="Normal 84 2 2 2 11" xfId="23538"/>
    <cellStyle name="Normal 84 2 2 2 2" xfId="22250"/>
    <cellStyle name="Normal 84 2 2 2 2 2" xfId="22251"/>
    <cellStyle name="Normal 84 2 2 2 2 2 2" xfId="22252"/>
    <cellStyle name="Normal 84 2 2 2 2 2 2 2" xfId="23381"/>
    <cellStyle name="Normal 84 2 2 2 2 2 2 3" xfId="23709"/>
    <cellStyle name="Normal 84 2 2 2 2 3" xfId="22253"/>
    <cellStyle name="Normal 84 2 2 2 3" xfId="22254"/>
    <cellStyle name="Normal 84 2 2 2 3 2" xfId="22255"/>
    <cellStyle name="Normal 84 2 2 2 4" xfId="22256"/>
    <cellStyle name="Normal 84 2 2 2 4 2" xfId="22257"/>
    <cellStyle name="Normal 84 2 2 2 5" xfId="22258"/>
    <cellStyle name="Normal 84 2 2 2 5 2" xfId="22259"/>
    <cellStyle name="Normal 84 2 2 2 6" xfId="22260"/>
    <cellStyle name="Normal 84 2 2 2 6 2" xfId="22261"/>
    <cellStyle name="Normal 84 2 2 2 6 2 2" xfId="23382"/>
    <cellStyle name="Normal 84 2 2 2 6 2 3" xfId="23710"/>
    <cellStyle name="Normal 84 2 2 2 7" xfId="22262"/>
    <cellStyle name="Normal 84 2 2 2 7 2" xfId="22263"/>
    <cellStyle name="Normal 84 2 2 2 7 2 2" xfId="23383"/>
    <cellStyle name="Normal 84 2 2 2 7 2 3" xfId="23711"/>
    <cellStyle name="Normal 84 2 2 2 8" xfId="22264"/>
    <cellStyle name="Normal 84 2 2 2 9" xfId="22265"/>
    <cellStyle name="Normal 84 2 2 3" xfId="22266"/>
    <cellStyle name="Normal 84 2 2 3 1" xfId="22267"/>
    <cellStyle name="Normal 84 2 2 3 1 2" xfId="22268"/>
    <cellStyle name="Normal 84 2 2 3 2" xfId="22269"/>
    <cellStyle name="Normal 84 2 2 3 2 2" xfId="22270"/>
    <cellStyle name="Normal 84 2 2 3 3" xfId="22271"/>
    <cellStyle name="Normal 84 2 2 3 3 2" xfId="22272"/>
    <cellStyle name="Normal 84 2 2 3 4" xfId="22273"/>
    <cellStyle name="Normal 84 2 2 3 4 2" xfId="22274"/>
    <cellStyle name="Normal 84 2 2 3 4 2 2" xfId="23384"/>
    <cellStyle name="Normal 84 2 2 3 4 2 3" xfId="23712"/>
    <cellStyle name="Normal 84 2 2 3 5" xfId="22275"/>
    <cellStyle name="Normal 84 2 2 3 5 2" xfId="22276"/>
    <cellStyle name="Normal 84 2 2 3 5 2 2" xfId="23385"/>
    <cellStyle name="Normal 84 2 2 3 5 2 3" xfId="23713"/>
    <cellStyle name="Normal 84 2 2 3 6" xfId="22277"/>
    <cellStyle name="Normal 84 2 2 4" xfId="22278"/>
    <cellStyle name="Normal 84 2 2 4 2" xfId="22279"/>
    <cellStyle name="Normal 84 2 2 5" xfId="22280"/>
    <cellStyle name="Normal 84 2 2 5 2" xfId="22281"/>
    <cellStyle name="Normal 84 2 2 6" xfId="22282"/>
    <cellStyle name="Normal 84 2 2 6 2" xfId="22283"/>
    <cellStyle name="Normal 84 2 2 7" xfId="22284"/>
    <cellStyle name="Normal 84 2 2 7 2" xfId="22285"/>
    <cellStyle name="Normal 84 2 2 7 2 2" xfId="23386"/>
    <cellStyle name="Normal 84 2 2 7 2 3" xfId="23714"/>
    <cellStyle name="Normal 84 2 2 8" xfId="22286"/>
    <cellStyle name="Normal 84 2 2 8 2" xfId="22287"/>
    <cellStyle name="Normal 84 2 2 8 2 2" xfId="23387"/>
    <cellStyle name="Normal 84 2 2 8 2 3" xfId="23715"/>
    <cellStyle name="Normal 84 2 2 9" xfId="22288"/>
    <cellStyle name="Normal 84 2 2 9 2" xfId="22289"/>
    <cellStyle name="Normal 84 2 2 9 2 2" xfId="23388"/>
    <cellStyle name="Normal 84 2 2 9 2 3" xfId="23716"/>
    <cellStyle name="Normal 84 2 3" xfId="2673"/>
    <cellStyle name="Normal 84 2 3 1" xfId="22290"/>
    <cellStyle name="Normal 84 2 3 1 2" xfId="22291"/>
    <cellStyle name="Normal 84 2 3 10" xfId="23174"/>
    <cellStyle name="Normal 84 2 3 11" xfId="23526"/>
    <cellStyle name="Normal 84 2 3 2" xfId="22292"/>
    <cellStyle name="Normal 84 2 3 2 2" xfId="22293"/>
    <cellStyle name="Normal 84 2 3 2 2 2" xfId="22294"/>
    <cellStyle name="Normal 84 2 3 2 2 2 2" xfId="23389"/>
    <cellStyle name="Normal 84 2 3 2 2 2 3" xfId="23717"/>
    <cellStyle name="Normal 84 2 3 2 3" xfId="22295"/>
    <cellStyle name="Normal 84 2 3 3" xfId="22296"/>
    <cellStyle name="Normal 84 2 3 3 2" xfId="22297"/>
    <cellStyle name="Normal 84 2 3 4" xfId="22298"/>
    <cellStyle name="Normal 84 2 3 4 2" xfId="22299"/>
    <cellStyle name="Normal 84 2 3 5" xfId="22300"/>
    <cellStyle name="Normal 84 2 3 5 2" xfId="22301"/>
    <cellStyle name="Normal 84 2 3 6" xfId="22302"/>
    <cellStyle name="Normal 84 2 3 6 2" xfId="22303"/>
    <cellStyle name="Normal 84 2 3 6 2 2" xfId="23390"/>
    <cellStyle name="Normal 84 2 3 6 2 3" xfId="23718"/>
    <cellStyle name="Normal 84 2 3 7" xfId="22304"/>
    <cellStyle name="Normal 84 2 3 7 2" xfId="22305"/>
    <cellStyle name="Normal 84 2 3 7 2 2" xfId="23391"/>
    <cellStyle name="Normal 84 2 3 7 2 3" xfId="23719"/>
    <cellStyle name="Normal 84 2 3 8" xfId="22306"/>
    <cellStyle name="Normal 84 2 3 9" xfId="22307"/>
    <cellStyle name="Normal 84 2 4" xfId="22308"/>
    <cellStyle name="Normal 84 2 4 1" xfId="22309"/>
    <cellStyle name="Normal 84 2 4 1 2" xfId="22310"/>
    <cellStyle name="Normal 84 2 4 2" xfId="22311"/>
    <cellStyle name="Normal 84 2 4 2 2" xfId="22312"/>
    <cellStyle name="Normal 84 2 4 3" xfId="22313"/>
    <cellStyle name="Normal 84 2 4 3 2" xfId="22314"/>
    <cellStyle name="Normal 84 2 4 4" xfId="22315"/>
    <cellStyle name="Normal 84 2 4 4 2" xfId="22316"/>
    <cellStyle name="Normal 84 2 4 4 2 2" xfId="23392"/>
    <cellStyle name="Normal 84 2 4 4 2 3" xfId="23720"/>
    <cellStyle name="Normal 84 2 4 5" xfId="22317"/>
    <cellStyle name="Normal 84 2 4 5 2" xfId="22318"/>
    <cellStyle name="Normal 84 2 4 5 2 2" xfId="23393"/>
    <cellStyle name="Normal 84 2 4 5 2 3" xfId="23721"/>
    <cellStyle name="Normal 84 2 4 6" xfId="22319"/>
    <cellStyle name="Normal 84 2 5" xfId="22320"/>
    <cellStyle name="Normal 84 2 5 2" xfId="22321"/>
    <cellStyle name="Normal 84 2 6" xfId="22322"/>
    <cellStyle name="Normal 84 2 6 2" xfId="22323"/>
    <cellStyle name="Normal 84 2 7" xfId="22324"/>
    <cellStyle name="Normal 84 2 7 2" xfId="22325"/>
    <cellStyle name="Normal 84 2 8" xfId="22326"/>
    <cellStyle name="Normal 84 2 8 2" xfId="22327"/>
    <cellStyle name="Normal 84 2 8 2 2" xfId="23394"/>
    <cellStyle name="Normal 84 2 8 2 3" xfId="23722"/>
    <cellStyle name="Normal 84 2 9" xfId="22328"/>
    <cellStyle name="Normal 84 2 9 2" xfId="22329"/>
    <cellStyle name="Normal 84 2 9 2 2" xfId="23395"/>
    <cellStyle name="Normal 84 2 9 2 3" xfId="23723"/>
    <cellStyle name="Normal 84 3" xfId="2661"/>
    <cellStyle name="Normal 84 3 1" xfId="22330"/>
    <cellStyle name="Normal 84 3 1 2" xfId="22331"/>
    <cellStyle name="Normal 84 3 10" xfId="22332"/>
    <cellStyle name="Normal 84 3 11" xfId="22333"/>
    <cellStyle name="Normal 84 3 12" xfId="23162"/>
    <cellStyle name="Normal 84 3 13" xfId="23514"/>
    <cellStyle name="Normal 84 3 2" xfId="2679"/>
    <cellStyle name="Normal 84 3 2 1" xfId="22334"/>
    <cellStyle name="Normal 84 3 2 1 2" xfId="22335"/>
    <cellStyle name="Normal 84 3 2 10" xfId="23180"/>
    <cellStyle name="Normal 84 3 2 11" xfId="23532"/>
    <cellStyle name="Normal 84 3 2 2" xfId="22336"/>
    <cellStyle name="Normal 84 3 2 2 2" xfId="22337"/>
    <cellStyle name="Normal 84 3 2 2 2 2" xfId="22338"/>
    <cellStyle name="Normal 84 3 2 2 2 2 2" xfId="23396"/>
    <cellStyle name="Normal 84 3 2 2 2 2 3" xfId="23724"/>
    <cellStyle name="Normal 84 3 2 2 3" xfId="22339"/>
    <cellStyle name="Normal 84 3 2 3" xfId="22340"/>
    <cellStyle name="Normal 84 3 2 3 2" xfId="22341"/>
    <cellStyle name="Normal 84 3 2 4" xfId="22342"/>
    <cellStyle name="Normal 84 3 2 4 2" xfId="22343"/>
    <cellStyle name="Normal 84 3 2 5" xfId="22344"/>
    <cellStyle name="Normal 84 3 2 5 2" xfId="22345"/>
    <cellStyle name="Normal 84 3 2 6" xfId="22346"/>
    <cellStyle name="Normal 84 3 2 6 2" xfId="22347"/>
    <cellStyle name="Normal 84 3 2 6 2 2" xfId="23397"/>
    <cellStyle name="Normal 84 3 2 6 2 3" xfId="23725"/>
    <cellStyle name="Normal 84 3 2 7" xfId="22348"/>
    <cellStyle name="Normal 84 3 2 7 2" xfId="22349"/>
    <cellStyle name="Normal 84 3 2 7 2 2" xfId="23398"/>
    <cellStyle name="Normal 84 3 2 7 2 3" xfId="23726"/>
    <cellStyle name="Normal 84 3 2 8" xfId="22350"/>
    <cellStyle name="Normal 84 3 2 9" xfId="22351"/>
    <cellStyle name="Normal 84 3 3" xfId="22352"/>
    <cellStyle name="Normal 84 3 3 1" xfId="22353"/>
    <cellStyle name="Normal 84 3 3 1 2" xfId="22354"/>
    <cellStyle name="Normal 84 3 3 2" xfId="22355"/>
    <cellStyle name="Normal 84 3 3 2 2" xfId="22356"/>
    <cellStyle name="Normal 84 3 3 3" xfId="22357"/>
    <cellStyle name="Normal 84 3 3 3 2" xfId="22358"/>
    <cellStyle name="Normal 84 3 3 4" xfId="22359"/>
    <cellStyle name="Normal 84 3 3 4 2" xfId="22360"/>
    <cellStyle name="Normal 84 3 3 4 2 2" xfId="23399"/>
    <cellStyle name="Normal 84 3 3 4 2 3" xfId="23727"/>
    <cellStyle name="Normal 84 3 3 5" xfId="22361"/>
    <cellStyle name="Normal 84 3 3 5 2" xfId="22362"/>
    <cellStyle name="Normal 84 3 3 5 2 2" xfId="23400"/>
    <cellStyle name="Normal 84 3 3 5 2 3" xfId="23728"/>
    <cellStyle name="Normal 84 3 3 6" xfId="22363"/>
    <cellStyle name="Normal 84 3 4" xfId="22364"/>
    <cellStyle name="Normal 84 3 4 2" xfId="22365"/>
    <cellStyle name="Normal 84 3 5" xfId="22366"/>
    <cellStyle name="Normal 84 3 5 2" xfId="22367"/>
    <cellStyle name="Normal 84 3 6" xfId="22368"/>
    <cellStyle name="Normal 84 3 6 2" xfId="22369"/>
    <cellStyle name="Normal 84 3 7" xfId="22370"/>
    <cellStyle name="Normal 84 3 7 2" xfId="22371"/>
    <cellStyle name="Normal 84 3 7 2 2" xfId="23401"/>
    <cellStyle name="Normal 84 3 7 2 3" xfId="23729"/>
    <cellStyle name="Normal 84 3 8" xfId="22372"/>
    <cellStyle name="Normal 84 3 8 2" xfId="22373"/>
    <cellStyle name="Normal 84 3 8 2 2" xfId="23402"/>
    <cellStyle name="Normal 84 3 8 2 3" xfId="23730"/>
    <cellStyle name="Normal 84 3 9" xfId="22374"/>
    <cellStyle name="Normal 84 3 9 2" xfId="22375"/>
    <cellStyle name="Normal 84 3 9 2 2" xfId="23403"/>
    <cellStyle name="Normal 84 3 9 2 3" xfId="23731"/>
    <cellStyle name="Normal 84 4" xfId="22376"/>
    <cellStyle name="Normal 84 4 2" xfId="22377"/>
    <cellStyle name="Normal 84 4 2 2" xfId="22378"/>
    <cellStyle name="Normal 84 4 3" xfId="22379"/>
    <cellStyle name="Normal 84 4 3 2" xfId="22380"/>
    <cellStyle name="Normal 84 4 4" xfId="22381"/>
    <cellStyle name="Normal 84 4 4 2" xfId="22382"/>
    <cellStyle name="Normal 84 4 4 2 2" xfId="23404"/>
    <cellStyle name="Normal 84 4 4 2 3" xfId="23732"/>
    <cellStyle name="Normal 84 4 5" xfId="22383"/>
    <cellStyle name="Normal 84 4 5 2" xfId="22384"/>
    <cellStyle name="Normal 84 4 6" xfId="22385"/>
    <cellStyle name="Normal 84 5" xfId="22386"/>
    <cellStyle name="Normal 84 5 1" xfId="22387"/>
    <cellStyle name="Normal 84 5 1 2" xfId="22388"/>
    <cellStyle name="Normal 84 5 2" xfId="22389"/>
    <cellStyle name="Normal 84 5 2 2" xfId="22390"/>
    <cellStyle name="Normal 84 5 3" xfId="22391"/>
    <cellStyle name="Normal 84 5 3 2" xfId="22392"/>
    <cellStyle name="Normal 84 5 4" xfId="22393"/>
    <cellStyle name="Normal 84 5 4 2" xfId="22394"/>
    <cellStyle name="Normal 84 5 4 2 2" xfId="23405"/>
    <cellStyle name="Normal 84 5 4 2 3" xfId="23733"/>
    <cellStyle name="Normal 84 5 5" xfId="22395"/>
    <cellStyle name="Normal 84 5 5 2" xfId="22396"/>
    <cellStyle name="Normal 84 5 5 2 2" xfId="23406"/>
    <cellStyle name="Normal 84 5 5 2 3" xfId="23734"/>
    <cellStyle name="Normal 84 5 6" xfId="22397"/>
    <cellStyle name="Normal 84 6" xfId="22398"/>
    <cellStyle name="Normal 84 6 2" xfId="22399"/>
    <cellStyle name="Normal 84 6 2 2" xfId="22400"/>
    <cellStyle name="Normal 84 6 2 2 2" xfId="23407"/>
    <cellStyle name="Normal 84 6 2 2 3" xfId="23735"/>
    <cellStyle name="Normal 84 6 3" xfId="22401"/>
    <cellStyle name="Normal 84 7" xfId="22402"/>
    <cellStyle name="Normal 84 7 2" xfId="22403"/>
    <cellStyle name="Normal 84 8" xfId="22404"/>
    <cellStyle name="Normal 84 8 2" xfId="22405"/>
    <cellStyle name="Normal 84 8 2 2" xfId="23408"/>
    <cellStyle name="Normal 84 8 2 3" xfId="23736"/>
    <cellStyle name="Normal 84 9" xfId="22406"/>
    <cellStyle name="Normal 84 9 2" xfId="22407"/>
    <cellStyle name="Normal 85" xfId="1362"/>
    <cellStyle name="Normal 85 1" xfId="22408"/>
    <cellStyle name="Normal 85 1 2" xfId="22409"/>
    <cellStyle name="Normal 85 10" xfId="22410"/>
    <cellStyle name="Normal 85 10 2" xfId="22411"/>
    <cellStyle name="Normal 85 10 2 2" xfId="23409"/>
    <cellStyle name="Normal 85 10 2 3" xfId="23737"/>
    <cellStyle name="Normal 85 11" xfId="22412"/>
    <cellStyle name="Normal 85 12" xfId="22413"/>
    <cellStyle name="Normal 85 2" xfId="2653"/>
    <cellStyle name="Normal 85 2 1" xfId="22414"/>
    <cellStyle name="Normal 85 2 1 2" xfId="22415"/>
    <cellStyle name="Normal 85 2 10" xfId="22416"/>
    <cellStyle name="Normal 85 2 10 2" xfId="22417"/>
    <cellStyle name="Normal 85 2 10 2 2" xfId="23410"/>
    <cellStyle name="Normal 85 2 10 2 3" xfId="23738"/>
    <cellStyle name="Normal 85 2 11" xfId="22418"/>
    <cellStyle name="Normal 85 2 12" xfId="22419"/>
    <cellStyle name="Normal 85 2 13" xfId="23157"/>
    <cellStyle name="Normal 85 2 14" xfId="23509"/>
    <cellStyle name="Normal 85 2 2" xfId="2668"/>
    <cellStyle name="Normal 85 2 2 1" xfId="22420"/>
    <cellStyle name="Normal 85 2 2 1 2" xfId="22421"/>
    <cellStyle name="Normal 85 2 2 10" xfId="22422"/>
    <cellStyle name="Normal 85 2 2 11" xfId="22423"/>
    <cellStyle name="Normal 85 2 2 12" xfId="23169"/>
    <cellStyle name="Normal 85 2 2 13" xfId="23521"/>
    <cellStyle name="Normal 85 2 2 2" xfId="2686"/>
    <cellStyle name="Normal 85 2 2 2 1" xfId="22424"/>
    <cellStyle name="Normal 85 2 2 2 1 2" xfId="22425"/>
    <cellStyle name="Normal 85 2 2 2 10" xfId="23187"/>
    <cellStyle name="Normal 85 2 2 2 11" xfId="23539"/>
    <cellStyle name="Normal 85 2 2 2 2" xfId="22426"/>
    <cellStyle name="Normal 85 2 2 2 2 2" xfId="22427"/>
    <cellStyle name="Normal 85 2 2 2 2 2 2" xfId="22428"/>
    <cellStyle name="Normal 85 2 2 2 2 2 2 2" xfId="23411"/>
    <cellStyle name="Normal 85 2 2 2 2 2 2 3" xfId="23739"/>
    <cellStyle name="Normal 85 2 2 2 2 3" xfId="22429"/>
    <cellStyle name="Normal 85 2 2 2 3" xfId="22430"/>
    <cellStyle name="Normal 85 2 2 2 3 2" xfId="22431"/>
    <cellStyle name="Normal 85 2 2 2 4" xfId="22432"/>
    <cellStyle name="Normal 85 2 2 2 4 2" xfId="22433"/>
    <cellStyle name="Normal 85 2 2 2 5" xfId="22434"/>
    <cellStyle name="Normal 85 2 2 2 5 2" xfId="22435"/>
    <cellStyle name="Normal 85 2 2 2 6" xfId="22436"/>
    <cellStyle name="Normal 85 2 2 2 6 2" xfId="22437"/>
    <cellStyle name="Normal 85 2 2 2 6 2 2" xfId="23412"/>
    <cellStyle name="Normal 85 2 2 2 6 2 3" xfId="23740"/>
    <cellStyle name="Normal 85 2 2 2 7" xfId="22438"/>
    <cellStyle name="Normal 85 2 2 2 7 2" xfId="22439"/>
    <cellStyle name="Normal 85 2 2 2 7 2 2" xfId="23413"/>
    <cellStyle name="Normal 85 2 2 2 7 2 3" xfId="23741"/>
    <cellStyle name="Normal 85 2 2 2 8" xfId="22440"/>
    <cellStyle name="Normal 85 2 2 2 9" xfId="22441"/>
    <cellStyle name="Normal 85 2 2 3" xfId="22442"/>
    <cellStyle name="Normal 85 2 2 3 1" xfId="22443"/>
    <cellStyle name="Normal 85 2 2 3 1 2" xfId="22444"/>
    <cellStyle name="Normal 85 2 2 3 2" xfId="22445"/>
    <cellStyle name="Normal 85 2 2 3 2 2" xfId="22446"/>
    <cellStyle name="Normal 85 2 2 3 3" xfId="22447"/>
    <cellStyle name="Normal 85 2 2 3 3 2" xfId="22448"/>
    <cellStyle name="Normal 85 2 2 3 4" xfId="22449"/>
    <cellStyle name="Normal 85 2 2 3 4 2" xfId="22450"/>
    <cellStyle name="Normal 85 2 2 3 4 2 2" xfId="23414"/>
    <cellStyle name="Normal 85 2 2 3 4 2 3" xfId="23742"/>
    <cellStyle name="Normal 85 2 2 3 5" xfId="22451"/>
    <cellStyle name="Normal 85 2 2 3 5 2" xfId="22452"/>
    <cellStyle name="Normal 85 2 2 3 5 2 2" xfId="23415"/>
    <cellStyle name="Normal 85 2 2 3 5 2 3" xfId="23743"/>
    <cellStyle name="Normal 85 2 2 3 6" xfId="22453"/>
    <cellStyle name="Normal 85 2 2 4" xfId="22454"/>
    <cellStyle name="Normal 85 2 2 4 2" xfId="22455"/>
    <cellStyle name="Normal 85 2 2 5" xfId="22456"/>
    <cellStyle name="Normal 85 2 2 5 2" xfId="22457"/>
    <cellStyle name="Normal 85 2 2 6" xfId="22458"/>
    <cellStyle name="Normal 85 2 2 6 2" xfId="22459"/>
    <cellStyle name="Normal 85 2 2 7" xfId="22460"/>
    <cellStyle name="Normal 85 2 2 7 2" xfId="22461"/>
    <cellStyle name="Normal 85 2 2 7 2 2" xfId="23416"/>
    <cellStyle name="Normal 85 2 2 7 2 3" xfId="23744"/>
    <cellStyle name="Normal 85 2 2 8" xfId="22462"/>
    <cellStyle name="Normal 85 2 2 8 2" xfId="22463"/>
    <cellStyle name="Normal 85 2 2 8 2 2" xfId="23417"/>
    <cellStyle name="Normal 85 2 2 8 2 3" xfId="23745"/>
    <cellStyle name="Normal 85 2 2 9" xfId="22464"/>
    <cellStyle name="Normal 85 2 2 9 2" xfId="22465"/>
    <cellStyle name="Normal 85 2 2 9 2 2" xfId="23418"/>
    <cellStyle name="Normal 85 2 2 9 2 3" xfId="23746"/>
    <cellStyle name="Normal 85 2 3" xfId="2674"/>
    <cellStyle name="Normal 85 2 3 1" xfId="22466"/>
    <cellStyle name="Normal 85 2 3 1 2" xfId="22467"/>
    <cellStyle name="Normal 85 2 3 10" xfId="23175"/>
    <cellStyle name="Normal 85 2 3 11" xfId="23527"/>
    <cellStyle name="Normal 85 2 3 2" xfId="22468"/>
    <cellStyle name="Normal 85 2 3 2 2" xfId="22469"/>
    <cellStyle name="Normal 85 2 3 2 2 2" xfId="22470"/>
    <cellStyle name="Normal 85 2 3 2 2 2 2" xfId="23419"/>
    <cellStyle name="Normal 85 2 3 2 2 2 3" xfId="23747"/>
    <cellStyle name="Normal 85 2 3 2 3" xfId="22471"/>
    <cellStyle name="Normal 85 2 3 3" xfId="22472"/>
    <cellStyle name="Normal 85 2 3 3 2" xfId="22473"/>
    <cellStyle name="Normal 85 2 3 4" xfId="22474"/>
    <cellStyle name="Normal 85 2 3 4 2" xfId="22475"/>
    <cellStyle name="Normal 85 2 3 5" xfId="22476"/>
    <cellStyle name="Normal 85 2 3 5 2" xfId="22477"/>
    <cellStyle name="Normal 85 2 3 6" xfId="22478"/>
    <cellStyle name="Normal 85 2 3 6 2" xfId="22479"/>
    <cellStyle name="Normal 85 2 3 6 2 2" xfId="23420"/>
    <cellStyle name="Normal 85 2 3 6 2 3" xfId="23748"/>
    <cellStyle name="Normal 85 2 3 7" xfId="22480"/>
    <cellStyle name="Normal 85 2 3 7 2" xfId="22481"/>
    <cellStyle name="Normal 85 2 3 7 2 2" xfId="23421"/>
    <cellStyle name="Normal 85 2 3 7 2 3" xfId="23749"/>
    <cellStyle name="Normal 85 2 3 8" xfId="22482"/>
    <cellStyle name="Normal 85 2 3 9" xfId="22483"/>
    <cellStyle name="Normal 85 2 4" xfId="22484"/>
    <cellStyle name="Normal 85 2 4 1" xfId="22485"/>
    <cellStyle name="Normal 85 2 4 1 2" xfId="22486"/>
    <cellStyle name="Normal 85 2 4 2" xfId="22487"/>
    <cellStyle name="Normal 85 2 4 2 2" xfId="22488"/>
    <cellStyle name="Normal 85 2 4 3" xfId="22489"/>
    <cellStyle name="Normal 85 2 4 3 2" xfId="22490"/>
    <cellStyle name="Normal 85 2 4 4" xfId="22491"/>
    <cellStyle name="Normal 85 2 4 4 2" xfId="22492"/>
    <cellStyle name="Normal 85 2 4 4 2 2" xfId="23422"/>
    <cellStyle name="Normal 85 2 4 4 2 3" xfId="23750"/>
    <cellStyle name="Normal 85 2 4 5" xfId="22493"/>
    <cellStyle name="Normal 85 2 4 5 2" xfId="22494"/>
    <cellStyle name="Normal 85 2 4 5 2 2" xfId="23423"/>
    <cellStyle name="Normal 85 2 4 5 2 3" xfId="23751"/>
    <cellStyle name="Normal 85 2 4 6" xfId="22495"/>
    <cellStyle name="Normal 85 2 5" xfId="22496"/>
    <cellStyle name="Normal 85 2 5 2" xfId="22497"/>
    <cellStyle name="Normal 85 2 6" xfId="22498"/>
    <cellStyle name="Normal 85 2 6 2" xfId="22499"/>
    <cellStyle name="Normal 85 2 7" xfId="22500"/>
    <cellStyle name="Normal 85 2 7 2" xfId="22501"/>
    <cellStyle name="Normal 85 2 8" xfId="22502"/>
    <cellStyle name="Normal 85 2 8 2" xfId="22503"/>
    <cellStyle name="Normal 85 2 8 2 2" xfId="23424"/>
    <cellStyle name="Normal 85 2 8 2 3" xfId="23752"/>
    <cellStyle name="Normal 85 2 9" xfId="22504"/>
    <cellStyle name="Normal 85 2 9 2" xfId="22505"/>
    <cellStyle name="Normal 85 2 9 2 2" xfId="23425"/>
    <cellStyle name="Normal 85 2 9 2 3" xfId="23753"/>
    <cellStyle name="Normal 85 3" xfId="2662"/>
    <cellStyle name="Normal 85 3 1" xfId="22506"/>
    <cellStyle name="Normal 85 3 1 2" xfId="22507"/>
    <cellStyle name="Normal 85 3 10" xfId="22508"/>
    <cellStyle name="Normal 85 3 11" xfId="22509"/>
    <cellStyle name="Normal 85 3 12" xfId="23163"/>
    <cellStyle name="Normal 85 3 13" xfId="23515"/>
    <cellStyle name="Normal 85 3 2" xfId="2680"/>
    <cellStyle name="Normal 85 3 2 1" xfId="22510"/>
    <cellStyle name="Normal 85 3 2 1 2" xfId="22511"/>
    <cellStyle name="Normal 85 3 2 10" xfId="23181"/>
    <cellStyle name="Normal 85 3 2 11" xfId="23533"/>
    <cellStyle name="Normal 85 3 2 2" xfId="22512"/>
    <cellStyle name="Normal 85 3 2 2 2" xfId="22513"/>
    <cellStyle name="Normal 85 3 2 2 2 2" xfId="22514"/>
    <cellStyle name="Normal 85 3 2 2 2 2 2" xfId="23426"/>
    <cellStyle name="Normal 85 3 2 2 2 2 3" xfId="23754"/>
    <cellStyle name="Normal 85 3 2 2 3" xfId="22515"/>
    <cellStyle name="Normal 85 3 2 3" xfId="22516"/>
    <cellStyle name="Normal 85 3 2 3 2" xfId="22517"/>
    <cellStyle name="Normal 85 3 2 4" xfId="22518"/>
    <cellStyle name="Normal 85 3 2 4 2" xfId="22519"/>
    <cellStyle name="Normal 85 3 2 5" xfId="22520"/>
    <cellStyle name="Normal 85 3 2 5 2" xfId="22521"/>
    <cellStyle name="Normal 85 3 2 6" xfId="22522"/>
    <cellStyle name="Normal 85 3 2 6 2" xfId="22523"/>
    <cellStyle name="Normal 85 3 2 6 2 2" xfId="23427"/>
    <cellStyle name="Normal 85 3 2 6 2 3" xfId="23755"/>
    <cellStyle name="Normal 85 3 2 7" xfId="22524"/>
    <cellStyle name="Normal 85 3 2 7 2" xfId="22525"/>
    <cellStyle name="Normal 85 3 2 7 2 2" xfId="23428"/>
    <cellStyle name="Normal 85 3 2 7 2 3" xfId="23756"/>
    <cellStyle name="Normal 85 3 2 8" xfId="22526"/>
    <cellStyle name="Normal 85 3 2 9" xfId="22527"/>
    <cellStyle name="Normal 85 3 3" xfId="22528"/>
    <cellStyle name="Normal 85 3 3 1" xfId="22529"/>
    <cellStyle name="Normal 85 3 3 1 2" xfId="22530"/>
    <cellStyle name="Normal 85 3 3 2" xfId="22531"/>
    <cellStyle name="Normal 85 3 3 2 2" xfId="22532"/>
    <cellStyle name="Normal 85 3 3 3" xfId="22533"/>
    <cellStyle name="Normal 85 3 3 3 2" xfId="22534"/>
    <cellStyle name="Normal 85 3 3 4" xfId="22535"/>
    <cellStyle name="Normal 85 3 3 4 2" xfId="22536"/>
    <cellStyle name="Normal 85 3 3 4 2 2" xfId="23429"/>
    <cellStyle name="Normal 85 3 3 4 2 3" xfId="23757"/>
    <cellStyle name="Normal 85 3 3 5" xfId="22537"/>
    <cellStyle name="Normal 85 3 3 5 2" xfId="22538"/>
    <cellStyle name="Normal 85 3 3 5 2 2" xfId="23430"/>
    <cellStyle name="Normal 85 3 3 5 2 3" xfId="23758"/>
    <cellStyle name="Normal 85 3 3 6" xfId="22539"/>
    <cellStyle name="Normal 85 3 4" xfId="22540"/>
    <cellStyle name="Normal 85 3 4 2" xfId="22541"/>
    <cellStyle name="Normal 85 3 5" xfId="22542"/>
    <cellStyle name="Normal 85 3 5 2" xfId="22543"/>
    <cellStyle name="Normal 85 3 6" xfId="22544"/>
    <cellStyle name="Normal 85 3 6 2" xfId="22545"/>
    <cellStyle name="Normal 85 3 7" xfId="22546"/>
    <cellStyle name="Normal 85 3 7 2" xfId="22547"/>
    <cellStyle name="Normal 85 3 7 2 2" xfId="23431"/>
    <cellStyle name="Normal 85 3 7 2 3" xfId="23759"/>
    <cellStyle name="Normal 85 3 8" xfId="22548"/>
    <cellStyle name="Normal 85 3 8 2" xfId="22549"/>
    <cellStyle name="Normal 85 3 8 2 2" xfId="23432"/>
    <cellStyle name="Normal 85 3 8 2 3" xfId="23760"/>
    <cellStyle name="Normal 85 3 9" xfId="22550"/>
    <cellStyle name="Normal 85 3 9 2" xfId="22551"/>
    <cellStyle name="Normal 85 3 9 2 2" xfId="23433"/>
    <cellStyle name="Normal 85 3 9 2 3" xfId="23761"/>
    <cellStyle name="Normal 85 4" xfId="22552"/>
    <cellStyle name="Normal 85 4 2" xfId="22553"/>
    <cellStyle name="Normal 85 4 2 2" xfId="22554"/>
    <cellStyle name="Normal 85 4 3" xfId="22555"/>
    <cellStyle name="Normal 85 4 3 2" xfId="22556"/>
    <cellStyle name="Normal 85 4 4" xfId="22557"/>
    <cellStyle name="Normal 85 4 4 2" xfId="22558"/>
    <cellStyle name="Normal 85 4 4 2 2" xfId="23434"/>
    <cellStyle name="Normal 85 4 4 2 3" xfId="23762"/>
    <cellStyle name="Normal 85 4 5" xfId="22559"/>
    <cellStyle name="Normal 85 4 5 2" xfId="22560"/>
    <cellStyle name="Normal 85 4 6" xfId="22561"/>
    <cellStyle name="Normal 85 4 6 2" xfId="22562"/>
    <cellStyle name="Normal 85 4 7" xfId="22563"/>
    <cellStyle name="Normal 85 5" xfId="22564"/>
    <cellStyle name="Normal 85 5 1" xfId="22565"/>
    <cellStyle name="Normal 85 5 1 2" xfId="22566"/>
    <cellStyle name="Normal 85 5 2" xfId="22567"/>
    <cellStyle name="Normal 85 5 2 2" xfId="22568"/>
    <cellStyle name="Normal 85 5 3" xfId="22569"/>
    <cellStyle name="Normal 85 5 3 2" xfId="22570"/>
    <cellStyle name="Normal 85 5 4" xfId="22571"/>
    <cellStyle name="Normal 85 5 4 2" xfId="22572"/>
    <cellStyle name="Normal 85 5 4 2 2" xfId="23435"/>
    <cellStyle name="Normal 85 5 4 2 3" xfId="23763"/>
    <cellStyle name="Normal 85 5 5" xfId="22573"/>
    <cellStyle name="Normal 85 5 5 2" xfId="22574"/>
    <cellStyle name="Normal 85 5 5 2 2" xfId="23436"/>
    <cellStyle name="Normal 85 5 5 2 3" xfId="23764"/>
    <cellStyle name="Normal 85 5 6" xfId="22575"/>
    <cellStyle name="Normal 85 6" xfId="22576"/>
    <cellStyle name="Normal 85 6 2" xfId="22577"/>
    <cellStyle name="Normal 85 6 2 2" xfId="22578"/>
    <cellStyle name="Normal 85 6 2 2 2" xfId="23437"/>
    <cellStyle name="Normal 85 6 2 2 3" xfId="23765"/>
    <cellStyle name="Normal 85 6 3" xfId="22579"/>
    <cellStyle name="Normal 85 7" xfId="22580"/>
    <cellStyle name="Normal 85 7 2" xfId="22581"/>
    <cellStyle name="Normal 85 8" xfId="22582"/>
    <cellStyle name="Normal 85 8 2" xfId="22583"/>
    <cellStyle name="Normal 85 8 2 2" xfId="23438"/>
    <cellStyle name="Normal 85 8 2 3" xfId="23766"/>
    <cellStyle name="Normal 85 9" xfId="22584"/>
    <cellStyle name="Normal 85 9 2" xfId="22585"/>
    <cellStyle name="Normal 86" xfId="1363"/>
    <cellStyle name="Normal 86 1" xfId="22586"/>
    <cellStyle name="Normal 86 1 2" xfId="22587"/>
    <cellStyle name="Normal 86 10" xfId="22588"/>
    <cellStyle name="Normal 86 10 2" xfId="22589"/>
    <cellStyle name="Normal 86 10 2 2" xfId="23439"/>
    <cellStyle name="Normal 86 10 2 3" xfId="23767"/>
    <cellStyle name="Normal 86 11" xfId="22590"/>
    <cellStyle name="Normal 86 12" xfId="22591"/>
    <cellStyle name="Normal 86 2" xfId="2654"/>
    <cellStyle name="Normal 86 2 1" xfId="22592"/>
    <cellStyle name="Normal 86 2 1 2" xfId="22593"/>
    <cellStyle name="Normal 86 2 10" xfId="22594"/>
    <cellStyle name="Normal 86 2 10 2" xfId="22595"/>
    <cellStyle name="Normal 86 2 10 2 2" xfId="23440"/>
    <cellStyle name="Normal 86 2 10 2 3" xfId="23768"/>
    <cellStyle name="Normal 86 2 11" xfId="22596"/>
    <cellStyle name="Normal 86 2 12" xfId="22597"/>
    <cellStyle name="Normal 86 2 13" xfId="23158"/>
    <cellStyle name="Normal 86 2 14" xfId="23510"/>
    <cellStyle name="Normal 86 2 2" xfId="2669"/>
    <cellStyle name="Normal 86 2 2 1" xfId="22598"/>
    <cellStyle name="Normal 86 2 2 1 2" xfId="22599"/>
    <cellStyle name="Normal 86 2 2 10" xfId="22600"/>
    <cellStyle name="Normal 86 2 2 11" xfId="22601"/>
    <cellStyle name="Normal 86 2 2 12" xfId="23170"/>
    <cellStyle name="Normal 86 2 2 13" xfId="23522"/>
    <cellStyle name="Normal 86 2 2 2" xfId="2687"/>
    <cellStyle name="Normal 86 2 2 2 1" xfId="22602"/>
    <cellStyle name="Normal 86 2 2 2 1 2" xfId="22603"/>
    <cellStyle name="Normal 86 2 2 2 10" xfId="23188"/>
    <cellStyle name="Normal 86 2 2 2 11" xfId="23540"/>
    <cellStyle name="Normal 86 2 2 2 2" xfId="22604"/>
    <cellStyle name="Normal 86 2 2 2 2 2" xfId="22605"/>
    <cellStyle name="Normal 86 2 2 2 2 2 2" xfId="22606"/>
    <cellStyle name="Normal 86 2 2 2 2 2 2 2" xfId="23441"/>
    <cellStyle name="Normal 86 2 2 2 2 2 2 3" xfId="23769"/>
    <cellStyle name="Normal 86 2 2 2 2 3" xfId="22607"/>
    <cellStyle name="Normal 86 2 2 2 3" xfId="22608"/>
    <cellStyle name="Normal 86 2 2 2 3 2" xfId="22609"/>
    <cellStyle name="Normal 86 2 2 2 4" xfId="22610"/>
    <cellStyle name="Normal 86 2 2 2 4 2" xfId="22611"/>
    <cellStyle name="Normal 86 2 2 2 5" xfId="22612"/>
    <cellStyle name="Normal 86 2 2 2 5 2" xfId="22613"/>
    <cellStyle name="Normal 86 2 2 2 6" xfId="22614"/>
    <cellStyle name="Normal 86 2 2 2 6 2" xfId="22615"/>
    <cellStyle name="Normal 86 2 2 2 6 2 2" xfId="23442"/>
    <cellStyle name="Normal 86 2 2 2 6 2 3" xfId="23770"/>
    <cellStyle name="Normal 86 2 2 2 7" xfId="22616"/>
    <cellStyle name="Normal 86 2 2 2 7 2" xfId="22617"/>
    <cellStyle name="Normal 86 2 2 2 7 2 2" xfId="23443"/>
    <cellStyle name="Normal 86 2 2 2 7 2 3" xfId="23771"/>
    <cellStyle name="Normal 86 2 2 2 8" xfId="22618"/>
    <cellStyle name="Normal 86 2 2 2 9" xfId="22619"/>
    <cellStyle name="Normal 86 2 2 3" xfId="22620"/>
    <cellStyle name="Normal 86 2 2 3 1" xfId="22621"/>
    <cellStyle name="Normal 86 2 2 3 1 2" xfId="22622"/>
    <cellStyle name="Normal 86 2 2 3 2" xfId="22623"/>
    <cellStyle name="Normal 86 2 2 3 2 2" xfId="22624"/>
    <cellStyle name="Normal 86 2 2 3 3" xfId="22625"/>
    <cellStyle name="Normal 86 2 2 3 3 2" xfId="22626"/>
    <cellStyle name="Normal 86 2 2 3 4" xfId="22627"/>
    <cellStyle name="Normal 86 2 2 3 4 2" xfId="22628"/>
    <cellStyle name="Normal 86 2 2 3 4 2 2" xfId="23444"/>
    <cellStyle name="Normal 86 2 2 3 4 2 3" xfId="23772"/>
    <cellStyle name="Normal 86 2 2 3 5" xfId="22629"/>
    <cellStyle name="Normal 86 2 2 3 5 2" xfId="22630"/>
    <cellStyle name="Normal 86 2 2 3 5 2 2" xfId="23445"/>
    <cellStyle name="Normal 86 2 2 3 5 2 3" xfId="23773"/>
    <cellStyle name="Normal 86 2 2 3 6" xfId="22631"/>
    <cellStyle name="Normal 86 2 2 4" xfId="22632"/>
    <cellStyle name="Normal 86 2 2 4 2" xfId="22633"/>
    <cellStyle name="Normal 86 2 2 5" xfId="22634"/>
    <cellStyle name="Normal 86 2 2 5 2" xfId="22635"/>
    <cellStyle name="Normal 86 2 2 6" xfId="22636"/>
    <cellStyle name="Normal 86 2 2 6 2" xfId="22637"/>
    <cellStyle name="Normal 86 2 2 7" xfId="22638"/>
    <cellStyle name="Normal 86 2 2 7 2" xfId="22639"/>
    <cellStyle name="Normal 86 2 2 7 2 2" xfId="23446"/>
    <cellStyle name="Normal 86 2 2 7 2 3" xfId="23774"/>
    <cellStyle name="Normal 86 2 2 8" xfId="22640"/>
    <cellStyle name="Normal 86 2 2 8 2" xfId="22641"/>
    <cellStyle name="Normal 86 2 2 8 2 2" xfId="23447"/>
    <cellStyle name="Normal 86 2 2 8 2 3" xfId="23775"/>
    <cellStyle name="Normal 86 2 2 9" xfId="22642"/>
    <cellStyle name="Normal 86 2 2 9 2" xfId="22643"/>
    <cellStyle name="Normal 86 2 2 9 2 2" xfId="23448"/>
    <cellStyle name="Normal 86 2 2 9 2 3" xfId="23776"/>
    <cellStyle name="Normal 86 2 3" xfId="2675"/>
    <cellStyle name="Normal 86 2 3 1" xfId="22644"/>
    <cellStyle name="Normal 86 2 3 1 2" xfId="22645"/>
    <cellStyle name="Normal 86 2 3 10" xfId="23176"/>
    <cellStyle name="Normal 86 2 3 11" xfId="23528"/>
    <cellStyle name="Normal 86 2 3 2" xfId="22646"/>
    <cellStyle name="Normal 86 2 3 2 2" xfId="22647"/>
    <cellStyle name="Normal 86 2 3 2 2 2" xfId="22648"/>
    <cellStyle name="Normal 86 2 3 2 2 2 2" xfId="23449"/>
    <cellStyle name="Normal 86 2 3 2 2 2 3" xfId="23777"/>
    <cellStyle name="Normal 86 2 3 2 3" xfId="22649"/>
    <cellStyle name="Normal 86 2 3 3" xfId="22650"/>
    <cellStyle name="Normal 86 2 3 3 2" xfId="22651"/>
    <cellStyle name="Normal 86 2 3 4" xfId="22652"/>
    <cellStyle name="Normal 86 2 3 4 2" xfId="22653"/>
    <cellStyle name="Normal 86 2 3 5" xfId="22654"/>
    <cellStyle name="Normal 86 2 3 5 2" xfId="22655"/>
    <cellStyle name="Normal 86 2 3 6" xfId="22656"/>
    <cellStyle name="Normal 86 2 3 6 2" xfId="22657"/>
    <cellStyle name="Normal 86 2 3 6 2 2" xfId="23450"/>
    <cellStyle name="Normal 86 2 3 6 2 3" xfId="23778"/>
    <cellStyle name="Normal 86 2 3 7" xfId="22658"/>
    <cellStyle name="Normal 86 2 3 7 2" xfId="22659"/>
    <cellStyle name="Normal 86 2 3 7 2 2" xfId="23451"/>
    <cellStyle name="Normal 86 2 3 7 2 3" xfId="23779"/>
    <cellStyle name="Normal 86 2 3 8" xfId="22660"/>
    <cellStyle name="Normal 86 2 3 9" xfId="22661"/>
    <cellStyle name="Normal 86 2 4" xfId="22662"/>
    <cellStyle name="Normal 86 2 4 1" xfId="22663"/>
    <cellStyle name="Normal 86 2 4 1 2" xfId="22664"/>
    <cellStyle name="Normal 86 2 4 2" xfId="22665"/>
    <cellStyle name="Normal 86 2 4 2 2" xfId="22666"/>
    <cellStyle name="Normal 86 2 4 3" xfId="22667"/>
    <cellStyle name="Normal 86 2 4 3 2" xfId="22668"/>
    <cellStyle name="Normal 86 2 4 4" xfId="22669"/>
    <cellStyle name="Normal 86 2 4 4 2" xfId="22670"/>
    <cellStyle name="Normal 86 2 4 4 2 2" xfId="23452"/>
    <cellStyle name="Normal 86 2 4 4 2 3" xfId="23780"/>
    <cellStyle name="Normal 86 2 4 5" xfId="22671"/>
    <cellStyle name="Normal 86 2 4 5 2" xfId="22672"/>
    <cellStyle name="Normal 86 2 4 5 2 2" xfId="23453"/>
    <cellStyle name="Normal 86 2 4 5 2 3" xfId="23781"/>
    <cellStyle name="Normal 86 2 4 6" xfId="22673"/>
    <cellStyle name="Normal 86 2 5" xfId="22674"/>
    <cellStyle name="Normal 86 2 5 2" xfId="22675"/>
    <cellStyle name="Normal 86 2 6" xfId="22676"/>
    <cellStyle name="Normal 86 2 6 2" xfId="22677"/>
    <cellStyle name="Normal 86 2 7" xfId="22678"/>
    <cellStyle name="Normal 86 2 7 2" xfId="22679"/>
    <cellStyle name="Normal 86 2 8" xfId="22680"/>
    <cellStyle name="Normal 86 2 8 2" xfId="22681"/>
    <cellStyle name="Normal 86 2 8 2 2" xfId="23454"/>
    <cellStyle name="Normal 86 2 8 2 3" xfId="23782"/>
    <cellStyle name="Normal 86 2 9" xfId="22682"/>
    <cellStyle name="Normal 86 2 9 2" xfId="22683"/>
    <cellStyle name="Normal 86 2 9 2 2" xfId="23455"/>
    <cellStyle name="Normal 86 2 9 2 3" xfId="23783"/>
    <cellStyle name="Normal 86 3" xfId="2663"/>
    <cellStyle name="Normal 86 3 1" xfId="22684"/>
    <cellStyle name="Normal 86 3 1 2" xfId="22685"/>
    <cellStyle name="Normal 86 3 10" xfId="22686"/>
    <cellStyle name="Normal 86 3 11" xfId="22687"/>
    <cellStyle name="Normal 86 3 12" xfId="23164"/>
    <cellStyle name="Normal 86 3 13" xfId="23516"/>
    <cellStyle name="Normal 86 3 2" xfId="2681"/>
    <cellStyle name="Normal 86 3 2 1" xfId="22688"/>
    <cellStyle name="Normal 86 3 2 1 2" xfId="22689"/>
    <cellStyle name="Normal 86 3 2 10" xfId="23182"/>
    <cellStyle name="Normal 86 3 2 11" xfId="23534"/>
    <cellStyle name="Normal 86 3 2 2" xfId="22690"/>
    <cellStyle name="Normal 86 3 2 2 2" xfId="22691"/>
    <cellStyle name="Normal 86 3 2 2 2 2" xfId="22692"/>
    <cellStyle name="Normal 86 3 2 2 2 2 2" xfId="23456"/>
    <cellStyle name="Normal 86 3 2 2 2 2 3" xfId="23784"/>
    <cellStyle name="Normal 86 3 2 2 3" xfId="22693"/>
    <cellStyle name="Normal 86 3 2 3" xfId="22694"/>
    <cellStyle name="Normal 86 3 2 3 2" xfId="22695"/>
    <cellStyle name="Normal 86 3 2 4" xfId="22696"/>
    <cellStyle name="Normal 86 3 2 4 2" xfId="22697"/>
    <cellStyle name="Normal 86 3 2 5" xfId="22698"/>
    <cellStyle name="Normal 86 3 2 5 2" xfId="22699"/>
    <cellStyle name="Normal 86 3 2 6" xfId="22700"/>
    <cellStyle name="Normal 86 3 2 6 2" xfId="22701"/>
    <cellStyle name="Normal 86 3 2 6 2 2" xfId="23457"/>
    <cellStyle name="Normal 86 3 2 6 2 3" xfId="23785"/>
    <cellStyle name="Normal 86 3 2 7" xfId="22702"/>
    <cellStyle name="Normal 86 3 2 7 2" xfId="22703"/>
    <cellStyle name="Normal 86 3 2 7 2 2" xfId="23458"/>
    <cellStyle name="Normal 86 3 2 7 2 3" xfId="23786"/>
    <cellStyle name="Normal 86 3 2 8" xfId="22704"/>
    <cellStyle name="Normal 86 3 2 9" xfId="22705"/>
    <cellStyle name="Normal 86 3 3" xfId="22706"/>
    <cellStyle name="Normal 86 3 3 1" xfId="22707"/>
    <cellStyle name="Normal 86 3 3 1 2" xfId="22708"/>
    <cellStyle name="Normal 86 3 3 2" xfId="22709"/>
    <cellStyle name="Normal 86 3 3 2 2" xfId="22710"/>
    <cellStyle name="Normal 86 3 3 3" xfId="22711"/>
    <cellStyle name="Normal 86 3 3 3 2" xfId="22712"/>
    <cellStyle name="Normal 86 3 3 4" xfId="22713"/>
    <cellStyle name="Normal 86 3 3 4 2" xfId="22714"/>
    <cellStyle name="Normal 86 3 3 4 2 2" xfId="23459"/>
    <cellStyle name="Normal 86 3 3 4 2 3" xfId="23787"/>
    <cellStyle name="Normal 86 3 3 5" xfId="22715"/>
    <cellStyle name="Normal 86 3 3 5 2" xfId="22716"/>
    <cellStyle name="Normal 86 3 3 5 2 2" xfId="23460"/>
    <cellStyle name="Normal 86 3 3 5 2 3" xfId="23788"/>
    <cellStyle name="Normal 86 3 3 6" xfId="22717"/>
    <cellStyle name="Normal 86 3 4" xfId="22718"/>
    <cellStyle name="Normal 86 3 4 2" xfId="22719"/>
    <cellStyle name="Normal 86 3 5" xfId="22720"/>
    <cellStyle name="Normal 86 3 5 2" xfId="22721"/>
    <cellStyle name="Normal 86 3 6" xfId="22722"/>
    <cellStyle name="Normal 86 3 6 2" xfId="22723"/>
    <cellStyle name="Normal 86 3 7" xfId="22724"/>
    <cellStyle name="Normal 86 3 7 2" xfId="22725"/>
    <cellStyle name="Normal 86 3 7 2 2" xfId="23461"/>
    <cellStyle name="Normal 86 3 7 2 3" xfId="23789"/>
    <cellStyle name="Normal 86 3 8" xfId="22726"/>
    <cellStyle name="Normal 86 3 8 2" xfId="22727"/>
    <cellStyle name="Normal 86 3 8 2 2" xfId="23462"/>
    <cellStyle name="Normal 86 3 8 2 3" xfId="23790"/>
    <cellStyle name="Normal 86 3 9" xfId="22728"/>
    <cellStyle name="Normal 86 3 9 2" xfId="22729"/>
    <cellStyle name="Normal 86 3 9 2 2" xfId="23463"/>
    <cellStyle name="Normal 86 3 9 2 3" xfId="23791"/>
    <cellStyle name="Normal 86 4" xfId="22730"/>
    <cellStyle name="Normal 86 4 2" xfId="22731"/>
    <cellStyle name="Normal 86 4 2 2" xfId="22732"/>
    <cellStyle name="Normal 86 4 3" xfId="22733"/>
    <cellStyle name="Normal 86 4 3 2" xfId="22734"/>
    <cellStyle name="Normal 86 4 4" xfId="22735"/>
    <cellStyle name="Normal 86 4 4 2" xfId="22736"/>
    <cellStyle name="Normal 86 4 4 2 2" xfId="23464"/>
    <cellStyle name="Normal 86 4 4 2 3" xfId="23792"/>
    <cellStyle name="Normal 86 4 5" xfId="22737"/>
    <cellStyle name="Normal 86 4 5 2" xfId="22738"/>
    <cellStyle name="Normal 86 4 6" xfId="22739"/>
    <cellStyle name="Normal 86 4 6 2" xfId="22740"/>
    <cellStyle name="Normal 86 4 7" xfId="22741"/>
    <cellStyle name="Normal 86 5" xfId="22742"/>
    <cellStyle name="Normal 86 5 1" xfId="22743"/>
    <cellStyle name="Normal 86 5 1 2" xfId="22744"/>
    <cellStyle name="Normal 86 5 2" xfId="22745"/>
    <cellStyle name="Normal 86 5 2 2" xfId="22746"/>
    <cellStyle name="Normal 86 5 3" xfId="22747"/>
    <cellStyle name="Normal 86 5 3 2" xfId="22748"/>
    <cellStyle name="Normal 86 5 4" xfId="22749"/>
    <cellStyle name="Normal 86 5 4 2" xfId="22750"/>
    <cellStyle name="Normal 86 5 4 2 2" xfId="23465"/>
    <cellStyle name="Normal 86 5 4 2 3" xfId="23793"/>
    <cellStyle name="Normal 86 5 5" xfId="22751"/>
    <cellStyle name="Normal 86 5 5 2" xfId="22752"/>
    <cellStyle name="Normal 86 5 5 2 2" xfId="23466"/>
    <cellStyle name="Normal 86 5 5 2 3" xfId="23794"/>
    <cellStyle name="Normal 86 5 6" xfId="22753"/>
    <cellStyle name="Normal 86 6" xfId="22754"/>
    <cellStyle name="Normal 86 6 2" xfId="22755"/>
    <cellStyle name="Normal 86 6 2 2" xfId="22756"/>
    <cellStyle name="Normal 86 6 2 2 2" xfId="23467"/>
    <cellStyle name="Normal 86 6 2 2 3" xfId="23795"/>
    <cellStyle name="Normal 86 6 3" xfId="22757"/>
    <cellStyle name="Normal 86 7" xfId="22758"/>
    <cellStyle name="Normal 86 7 2" xfId="22759"/>
    <cellStyle name="Normal 86 8" xfId="22760"/>
    <cellStyle name="Normal 86 8 2" xfId="22761"/>
    <cellStyle name="Normal 86 8 2 2" xfId="23468"/>
    <cellStyle name="Normal 86 8 2 3" xfId="23796"/>
    <cellStyle name="Normal 86 9" xfId="22762"/>
    <cellStyle name="Normal 86 9 2" xfId="22763"/>
    <cellStyle name="Normal 87" xfId="2108"/>
    <cellStyle name="Normal 87 2" xfId="22764"/>
    <cellStyle name="Normal 87 2 2" xfId="22765"/>
    <cellStyle name="Normal 87 3" xfId="2782"/>
    <cellStyle name="Normal 87 3 2" xfId="22766"/>
    <cellStyle name="Normal 87 3 3" xfId="22767"/>
    <cellStyle name="Normal 87 4" xfId="22768"/>
    <cellStyle name="Normal 87 5" xfId="22769"/>
    <cellStyle name="Normal 88" xfId="2656"/>
    <cellStyle name="Normal 88 2" xfId="22770"/>
    <cellStyle name="Normal 88 2 2" xfId="22771"/>
    <cellStyle name="Normal 88 3" xfId="22772"/>
    <cellStyle name="Normal 88 3 2" xfId="22773"/>
    <cellStyle name="Normal 88 4" xfId="22774"/>
    <cellStyle name="Normal 88 4 2" xfId="22775"/>
    <cellStyle name="Normal 88 5" xfId="22776"/>
    <cellStyle name="Normal 88 6" xfId="22777"/>
    <cellStyle name="Normal 89" xfId="1364"/>
    <cellStyle name="Normal 89 2" xfId="2655"/>
    <cellStyle name="Normal 89 2 2" xfId="22778"/>
    <cellStyle name="Normal 89 2 2 2" xfId="22779"/>
    <cellStyle name="Normal 89 2 3" xfId="22780"/>
    <cellStyle name="Normal 89 2 4" xfId="22781"/>
    <cellStyle name="Normal 89 2 4 2" xfId="22782"/>
    <cellStyle name="Normal 89 2 5" xfId="22783"/>
    <cellStyle name="Normal 89 3" xfId="22784"/>
    <cellStyle name="Normal 89 3 2" xfId="22785"/>
    <cellStyle name="Normal 89 3 2 2" xfId="22786"/>
    <cellStyle name="Normal 89 3 3" xfId="22787"/>
    <cellStyle name="Normal 89 3 3 2" xfId="22788"/>
    <cellStyle name="Normal 89 3 4" xfId="22789"/>
    <cellStyle name="Normal 89 3 4 2" xfId="22790"/>
    <cellStyle name="Normal 89 3 5" xfId="22791"/>
    <cellStyle name="Normal 89 4" xfId="22792"/>
    <cellStyle name="Normal 89 4 2" xfId="22793"/>
    <cellStyle name="Normal 89 5" xfId="22794"/>
    <cellStyle name="Normal 89 6" xfId="22795"/>
    <cellStyle name="Normal 89 6 2" xfId="22796"/>
    <cellStyle name="Normal 89 7" xfId="22797"/>
    <cellStyle name="Normal 89 7 2" xfId="22798"/>
    <cellStyle name="Normal 89 8" xfId="22799"/>
    <cellStyle name="Normal 9" xfId="1365"/>
    <cellStyle name="Normal 9 10" xfId="22800"/>
    <cellStyle name="Normal 9 11" xfId="22801"/>
    <cellStyle name="Normal 9 12" xfId="25421"/>
    <cellStyle name="Normal 9 13" xfId="25422"/>
    <cellStyle name="Normal 9 14" xfId="25423"/>
    <cellStyle name="Normal 9 2" xfId="2100"/>
    <cellStyle name="Normal 9 2 2" xfId="22802"/>
    <cellStyle name="Normal 9 2 2 2" xfId="22803"/>
    <cellStyle name="Normal 9 2 3" xfId="22804"/>
    <cellStyle name="Normal 9 2 4" xfId="22805"/>
    <cellStyle name="Normal 9 2 4 2" xfId="22806"/>
    <cellStyle name="Normal 9 2 5" xfId="22807"/>
    <cellStyle name="Normal 9 3" xfId="2783"/>
    <cellStyle name="Normal 9 3 2" xfId="22808"/>
    <cellStyle name="Normal 9 3 2 2" xfId="22809"/>
    <cellStyle name="Normal 9 3 3" xfId="22810"/>
    <cellStyle name="Normal 9 3 3 2" xfId="22811"/>
    <cellStyle name="Normal 9 3 4" xfId="22812"/>
    <cellStyle name="Normal 9 3 4 2" xfId="22813"/>
    <cellStyle name="Normal 9 3 5" xfId="22814"/>
    <cellStyle name="Normal 9 3 6" xfId="22815"/>
    <cellStyle name="Normal 9 4" xfId="22816"/>
    <cellStyle name="Normal 9 4 2" xfId="22817"/>
    <cellStyle name="Normal 9 4 2 2" xfId="22818"/>
    <cellStyle name="Normal 9 4 3" xfId="22819"/>
    <cellStyle name="Normal 9 4 3 2" xfId="22820"/>
    <cellStyle name="Normal 9 4 4" xfId="22821"/>
    <cellStyle name="Normal 9 4 4 2" xfId="22822"/>
    <cellStyle name="Normal 9 4 5" xfId="22823"/>
    <cellStyle name="Normal 9 5" xfId="22824"/>
    <cellStyle name="Normal 9 5 2" xfId="22825"/>
    <cellStyle name="Normal 9 6" xfId="22826"/>
    <cellStyle name="Normal 9 7" xfId="22827"/>
    <cellStyle name="Normal 9 7 2" xfId="22828"/>
    <cellStyle name="Normal 9 8" xfId="22829"/>
    <cellStyle name="Normal 9 8 2" xfId="22830"/>
    <cellStyle name="Normal 9 9" xfId="22831"/>
    <cellStyle name="Normal 90" xfId="2657"/>
    <cellStyle name="Normal 90 2" xfId="22832"/>
    <cellStyle name="Normal 90 2 2" xfId="22833"/>
    <cellStyle name="Normal 90 3" xfId="22834"/>
    <cellStyle name="Normal 90 3 2" xfId="22835"/>
    <cellStyle name="Normal 90 4" xfId="22836"/>
    <cellStyle name="Normal 90 4 2" xfId="22837"/>
    <cellStyle name="Normal 90 5" xfId="22838"/>
    <cellStyle name="Normal 90 6" xfId="22839"/>
    <cellStyle name="Normal 91" xfId="2658"/>
    <cellStyle name="Normal 91 1" xfId="22840"/>
    <cellStyle name="Normal 91 1 2" xfId="22841"/>
    <cellStyle name="Normal 91 10" xfId="22842"/>
    <cellStyle name="Normal 91 11" xfId="22843"/>
    <cellStyle name="Normal 91 12" xfId="23159"/>
    <cellStyle name="Normal 91 13" xfId="23511"/>
    <cellStyle name="Normal 91 2" xfId="2676"/>
    <cellStyle name="Normal 91 2 1" xfId="22844"/>
    <cellStyle name="Normal 91 2 1 2" xfId="22845"/>
    <cellStyle name="Normal 91 2 10" xfId="23177"/>
    <cellStyle name="Normal 91 2 11" xfId="23529"/>
    <cellStyle name="Normal 91 2 2" xfId="22846"/>
    <cellStyle name="Normal 91 2 2 2" xfId="22847"/>
    <cellStyle name="Normal 91 2 2 2 2" xfId="22848"/>
    <cellStyle name="Normal 91 2 2 2 2 2" xfId="23469"/>
    <cellStyle name="Normal 91 2 2 2 2 3" xfId="23797"/>
    <cellStyle name="Normal 91 2 2 3" xfId="22849"/>
    <cellStyle name="Normal 91 2 3" xfId="22850"/>
    <cellStyle name="Normal 91 2 3 2" xfId="22851"/>
    <cellStyle name="Normal 91 2 4" xfId="22852"/>
    <cellStyle name="Normal 91 2 4 2" xfId="22853"/>
    <cellStyle name="Normal 91 2 5" xfId="22854"/>
    <cellStyle name="Normal 91 2 5 2" xfId="22855"/>
    <cellStyle name="Normal 91 2 6" xfId="22856"/>
    <cellStyle name="Normal 91 2 6 2" xfId="22857"/>
    <cellStyle name="Normal 91 2 6 2 2" xfId="23470"/>
    <cellStyle name="Normal 91 2 6 2 3" xfId="23798"/>
    <cellStyle name="Normal 91 2 7" xfId="22858"/>
    <cellStyle name="Normal 91 2 7 2" xfId="22859"/>
    <cellStyle name="Normal 91 2 7 2 2" xfId="23471"/>
    <cellStyle name="Normal 91 2 7 2 3" xfId="23799"/>
    <cellStyle name="Normal 91 2 8" xfId="22860"/>
    <cellStyle name="Normal 91 2 9" xfId="22861"/>
    <cellStyle name="Normal 91 3" xfId="22862"/>
    <cellStyle name="Normal 91 3 1" xfId="22863"/>
    <cellStyle name="Normal 91 3 1 2" xfId="22864"/>
    <cellStyle name="Normal 91 3 2" xfId="22865"/>
    <cellStyle name="Normal 91 3 2 2" xfId="22866"/>
    <cellStyle name="Normal 91 3 3" xfId="22867"/>
    <cellStyle name="Normal 91 3 3 2" xfId="22868"/>
    <cellStyle name="Normal 91 3 4" xfId="22869"/>
    <cellStyle name="Normal 91 3 4 2" xfId="22870"/>
    <cellStyle name="Normal 91 3 4 2 2" xfId="23472"/>
    <cellStyle name="Normal 91 3 4 2 3" xfId="23800"/>
    <cellStyle name="Normal 91 3 5" xfId="22871"/>
    <cellStyle name="Normal 91 3 5 2" xfId="22872"/>
    <cellStyle name="Normal 91 3 5 2 2" xfId="23473"/>
    <cellStyle name="Normal 91 3 5 2 3" xfId="23801"/>
    <cellStyle name="Normal 91 3 6" xfId="22873"/>
    <cellStyle name="Normal 91 4" xfId="22874"/>
    <cellStyle name="Normal 91 4 2" xfId="22875"/>
    <cellStyle name="Normal 91 5" xfId="22876"/>
    <cellStyle name="Normal 91 5 2" xfId="22877"/>
    <cellStyle name="Normal 91 6" xfId="22878"/>
    <cellStyle name="Normal 91 6 2" xfId="22879"/>
    <cellStyle name="Normal 91 7" xfId="22880"/>
    <cellStyle name="Normal 91 7 2" xfId="22881"/>
    <cellStyle name="Normal 91 7 2 2" xfId="23474"/>
    <cellStyle name="Normal 91 7 2 3" xfId="23802"/>
    <cellStyle name="Normal 91 8" xfId="22882"/>
    <cellStyle name="Normal 91 8 2" xfId="22883"/>
    <cellStyle name="Normal 91 8 2 2" xfId="23475"/>
    <cellStyle name="Normal 91 8 2 3" xfId="23803"/>
    <cellStyle name="Normal 91 9" xfId="22884"/>
    <cellStyle name="Normal 91 9 2" xfId="22885"/>
    <cellStyle name="Normal 91 9 2 2" xfId="23476"/>
    <cellStyle name="Normal 91 9 2 3" xfId="23804"/>
    <cellStyle name="Normal 92" xfId="22886"/>
    <cellStyle name="Normal 92 2" xfId="22887"/>
    <cellStyle name="Normal 92 2 2" xfId="22888"/>
    <cellStyle name="Normal 92 2 2 2" xfId="22889"/>
    <cellStyle name="Normal 92 2 3" xfId="22890"/>
    <cellStyle name="Normal 92 3" xfId="22891"/>
    <cellStyle name="Normal 92 3 2" xfId="22892"/>
    <cellStyle name="Normal 92 4" xfId="22893"/>
    <cellStyle name="Normal 92 4 2" xfId="22894"/>
    <cellStyle name="Normal 92 5" xfId="22895"/>
    <cellStyle name="Normal 92 5 2" xfId="22896"/>
    <cellStyle name="Normal 92 5 2 2" xfId="23477"/>
    <cellStyle name="Normal 92 5 2 3" xfId="23805"/>
    <cellStyle name="Normal 92 6" xfId="22897"/>
    <cellStyle name="Normal 92 6 2" xfId="22898"/>
    <cellStyle name="Normal 92 7" xfId="22899"/>
    <cellStyle name="Normal 93" xfId="22900"/>
    <cellStyle name="Normal 93 1" xfId="22901"/>
    <cellStyle name="Normal 93 1 2" xfId="22902"/>
    <cellStyle name="Normal 93 2" xfId="22903"/>
    <cellStyle name="Normal 93 2 2" xfId="22904"/>
    <cellStyle name="Normal 93 3" xfId="22905"/>
    <cellStyle name="Normal 93 3 2" xfId="22906"/>
    <cellStyle name="Normal 93 4" xfId="22907"/>
    <cellStyle name="Normal 93 4 2" xfId="22908"/>
    <cellStyle name="Normal 93 4 2 2" xfId="23478"/>
    <cellStyle name="Normal 93 4 2 3" xfId="23806"/>
    <cellStyle name="Normal 93 5" xfId="22909"/>
    <cellStyle name="Normal 93 5 2" xfId="22910"/>
    <cellStyle name="Normal 93 5 2 2" xfId="23479"/>
    <cellStyle name="Normal 93 5 2 3" xfId="23807"/>
    <cellStyle name="Normal 93 6" xfId="22911"/>
    <cellStyle name="Normal 94" xfId="22912"/>
    <cellStyle name="Normal 94 1" xfId="22913"/>
    <cellStyle name="Normal 94 1 2" xfId="22914"/>
    <cellStyle name="Normal 94 2" xfId="22915"/>
    <cellStyle name="Normal 94 2 2" xfId="22916"/>
    <cellStyle name="Normal 94 3" xfId="22917"/>
    <cellStyle name="Normal 94 3 2" xfId="22918"/>
    <cellStyle name="Normal 94 4" xfId="22919"/>
    <cellStyle name="Normal 94 4 2" xfId="22920"/>
    <cellStyle name="Normal 94 5" xfId="22921"/>
    <cellStyle name="Normal 94 5 2" xfId="22922"/>
    <cellStyle name="Normal 94 5 2 2" xfId="23480"/>
    <cellStyle name="Normal 94 5 2 3" xfId="23808"/>
    <cellStyle name="Normal 94 6" xfId="22923"/>
    <cellStyle name="Normal 94 6 2" xfId="22924"/>
    <cellStyle name="Normal 94 6 2 2" xfId="23481"/>
    <cellStyle name="Normal 94 6 2 3" xfId="23809"/>
    <cellStyle name="Normal 94 7" xfId="22925"/>
    <cellStyle name="Normal 95" xfId="22926"/>
    <cellStyle name="Normal 95 2" xfId="22927"/>
    <cellStyle name="Normal 95 2 2" xfId="22928"/>
    <cellStyle name="Normal 95 3" xfId="22929"/>
    <cellStyle name="Normal 96" xfId="2784"/>
    <cellStyle name="Normal 96 2" xfId="22930"/>
    <cellStyle name="Normal 96 2 2" xfId="23482"/>
    <cellStyle name="Normal 96 2 3" xfId="23810"/>
    <cellStyle name="Normal 96 3" xfId="22931"/>
    <cellStyle name="Normal 96 4" xfId="23201"/>
    <cellStyle name="Normal 96 5" xfId="23551"/>
    <cellStyle name="Normal 97" xfId="22932"/>
    <cellStyle name="Normal 97 2" xfId="22933"/>
    <cellStyle name="Normal 98" xfId="2785"/>
    <cellStyle name="Normal 98 2" xfId="22934"/>
    <cellStyle name="Normal 98 3" xfId="22935"/>
    <cellStyle name="Normal 99" xfId="22936"/>
    <cellStyle name="Normal1" xfId="23117"/>
    <cellStyle name="Normal3" xfId="23823"/>
    <cellStyle name="Normalno" xfId="0" builtinId="0" customBuiltin="1"/>
    <cellStyle name="Normalno 12" xfId="23826"/>
    <cellStyle name="Normalno 16" xfId="23832"/>
    <cellStyle name="Normalno 16 2" xfId="23840"/>
    <cellStyle name="Normalno 18" xfId="23833"/>
    <cellStyle name="Normalno 18 2" xfId="23841"/>
    <cellStyle name="Normalno 2" xfId="22937"/>
    <cellStyle name="Normalno 2 2" xfId="22938"/>
    <cellStyle name="Normalno 2 2 2" xfId="22939"/>
    <cellStyle name="Normalno 2 2 2 2" xfId="23842"/>
    <cellStyle name="Normalno 2 3" xfId="22940"/>
    <cellStyle name="Normalno 2 3 2" xfId="22941"/>
    <cellStyle name="Normalno 2 4" xfId="22942"/>
    <cellStyle name="Normalno 2 4 2" xfId="22943"/>
    <cellStyle name="Normalno 2 5" xfId="22944"/>
    <cellStyle name="Normalno 3" xfId="25424"/>
    <cellStyle name="Normalno 3 2" xfId="25425"/>
    <cellStyle name="Normalno 3 4" xfId="23831"/>
    <cellStyle name="Normalno 4" xfId="23849"/>
    <cellStyle name="Normalno 4 2" xfId="23850"/>
    <cellStyle name="Normalno 4 3" xfId="25426"/>
    <cellStyle name="Normalno 5" xfId="25427"/>
    <cellStyle name="Normalno 5 2" xfId="25428"/>
    <cellStyle name="Normalno 5 3" xfId="25429"/>
    <cellStyle name="Normalno 6" xfId="25430"/>
    <cellStyle name="Normalno 7" xfId="23825"/>
    <cellStyle name="Normalno 8" xfId="23827"/>
    <cellStyle name="Normalno 8 2" xfId="23836"/>
    <cellStyle name="Note 2" xfId="1366"/>
    <cellStyle name="Note 2 2" xfId="2787"/>
    <cellStyle name="Note 2 2 2" xfId="2774"/>
    <cellStyle name="Note 2 2 2 2" xfId="22945"/>
    <cellStyle name="Note 2 2 2 3" xfId="23200"/>
    <cellStyle name="Note 2 2 2 4" xfId="23316"/>
    <cellStyle name="Note 2 2 3" xfId="22946"/>
    <cellStyle name="Note 2 2 4" xfId="22947"/>
    <cellStyle name="Note 2 2 5" xfId="22948"/>
    <cellStyle name="Note 2 2 5 2" xfId="23483"/>
    <cellStyle name="Note 2 2 5 3" xfId="23498"/>
    <cellStyle name="Note 2 2 6" xfId="22949"/>
    <cellStyle name="Note 2 2 6 2" xfId="23484"/>
    <cellStyle name="Note 2 2 6 3" xfId="23499"/>
    <cellStyle name="Note 2 2 7" xfId="23203"/>
    <cellStyle name="Note 2 2 8" xfId="23314"/>
    <cellStyle name="Note 2 3" xfId="2786"/>
    <cellStyle name="Note 2 3 2" xfId="22950"/>
    <cellStyle name="Note 2 3 3" xfId="22951"/>
    <cellStyle name="Note 2 3 4" xfId="23202"/>
    <cellStyle name="Note 2 3 5" xfId="23315"/>
    <cellStyle name="Note 2 4" xfId="2768"/>
    <cellStyle name="Note 2 4 2" xfId="22952"/>
    <cellStyle name="Note 2 4 3" xfId="22953"/>
    <cellStyle name="Note 2 4 4" xfId="23198"/>
    <cellStyle name="Note 2 4 5" xfId="23317"/>
    <cellStyle name="Note 2 5" xfId="2804"/>
    <cellStyle name="Note 2 5 2" xfId="22954"/>
    <cellStyle name="Note 2 5 3" xfId="23216"/>
    <cellStyle name="Note 2 5 4" xfId="23305"/>
    <cellStyle name="Note 2 6" xfId="22955"/>
    <cellStyle name="Note 2 7" xfId="22956"/>
    <cellStyle name="Note 2 8" xfId="22957"/>
    <cellStyle name="Note 2 8 2" xfId="23485"/>
    <cellStyle name="Note 2 8 3" xfId="23500"/>
    <cellStyle name="Note 2 9" xfId="22958"/>
    <cellStyle name="Note 2 9 2" xfId="23486"/>
    <cellStyle name="Note 2 9 3" xfId="23501"/>
    <cellStyle name="Note 3" xfId="25431"/>
    <cellStyle name="Note 3 10" xfId="25432"/>
    <cellStyle name="Note 3 11" xfId="25433"/>
    <cellStyle name="Note 3 12" xfId="25434"/>
    <cellStyle name="Note 3 13" xfId="25435"/>
    <cellStyle name="Note 3 14" xfId="25436"/>
    <cellStyle name="Note 3 15" xfId="25437"/>
    <cellStyle name="Note 3 16" xfId="25438"/>
    <cellStyle name="Note 3 17" xfId="25439"/>
    <cellStyle name="Note 3 18" xfId="25440"/>
    <cellStyle name="Note 3 19" xfId="25441"/>
    <cellStyle name="Note 3 2" xfId="25442"/>
    <cellStyle name="Note 3 3" xfId="25443"/>
    <cellStyle name="Note 3 4" xfId="25444"/>
    <cellStyle name="Note 3 5" xfId="25445"/>
    <cellStyle name="Note 3 6" xfId="25446"/>
    <cellStyle name="Note 3 7" xfId="25447"/>
    <cellStyle name="Note 3 8" xfId="25448"/>
    <cellStyle name="Note 3 9" xfId="25449"/>
    <cellStyle name="Note 4" xfId="25450"/>
    <cellStyle name="Note 4 10" xfId="25451"/>
    <cellStyle name="Note 4 11" xfId="25452"/>
    <cellStyle name="Note 4 12" xfId="25453"/>
    <cellStyle name="Note 4 13" xfId="25454"/>
    <cellStyle name="Note 4 14" xfId="25455"/>
    <cellStyle name="Note 4 15" xfId="25456"/>
    <cellStyle name="Note 4 16" xfId="25457"/>
    <cellStyle name="Note 4 2" xfId="25458"/>
    <cellStyle name="Note 4 3" xfId="25459"/>
    <cellStyle name="Note 4 4" xfId="25460"/>
    <cellStyle name="Note 4 5" xfId="25461"/>
    <cellStyle name="Note 4 5 10" xfId="25462"/>
    <cellStyle name="Note 4 5 2" xfId="25463"/>
    <cellStyle name="Note 4 5 3" xfId="25464"/>
    <cellStyle name="Note 4 5 4" xfId="25465"/>
    <cellStyle name="Note 4 5 5" xfId="25466"/>
    <cellStyle name="Note 4 5 6" xfId="25467"/>
    <cellStyle name="Note 4 5 7" xfId="25468"/>
    <cellStyle name="Note 4 5 8" xfId="25469"/>
    <cellStyle name="Note 4 5 9" xfId="25470"/>
    <cellStyle name="Note 4 6" xfId="25471"/>
    <cellStyle name="Note 4 7" xfId="25472"/>
    <cellStyle name="Note 4 8" xfId="25473"/>
    <cellStyle name="Note 4 9" xfId="25474"/>
    <cellStyle name="Obično 2" xfId="22959"/>
    <cellStyle name="Obično 2 2" xfId="22960"/>
    <cellStyle name="Obično 2 2 2" xfId="22961"/>
    <cellStyle name="Obično 2 3" xfId="22962"/>
    <cellStyle name="Obično 2 3 2" xfId="22963"/>
    <cellStyle name="Obično 2 4" xfId="22964"/>
    <cellStyle name="Obično 2 4 2" xfId="22965"/>
    <cellStyle name="Obično 2 5" xfId="22966"/>
    <cellStyle name="Obično 3" xfId="25475"/>
    <cellStyle name="Obično 4" xfId="25476"/>
    <cellStyle name="Obično 5" xfId="25477"/>
    <cellStyle name="Obično_A.9. BoQ Slatina Čađavica" xfId="22967"/>
    <cellStyle name="Output 2" xfId="1367"/>
    <cellStyle name="Output 2 2" xfId="2788"/>
    <cellStyle name="Output 2 2 2" xfId="22968"/>
    <cellStyle name="Output 2 2 3" xfId="22969"/>
    <cellStyle name="Output 2 3" xfId="22970"/>
    <cellStyle name="Output 2 3 2" xfId="22971"/>
    <cellStyle name="Output 2 4" xfId="22972"/>
    <cellStyle name="Output 2 4 2" xfId="22973"/>
    <cellStyle name="Output 2 5" xfId="22974"/>
    <cellStyle name="Output 2 6" xfId="22975"/>
    <cellStyle name="Output 2 7" xfId="22976"/>
    <cellStyle name="Output 3" xfId="2789"/>
    <cellStyle name="Output 3 10" xfId="25478"/>
    <cellStyle name="Output 3 11" xfId="25479"/>
    <cellStyle name="Output 3 12" xfId="25480"/>
    <cellStyle name="Output 3 13" xfId="25481"/>
    <cellStyle name="Output 3 14" xfId="25482"/>
    <cellStyle name="Output 3 15" xfId="25483"/>
    <cellStyle name="Output 3 16" xfId="25484"/>
    <cellStyle name="Output 3 17" xfId="25485"/>
    <cellStyle name="Output 3 18" xfId="25486"/>
    <cellStyle name="Output 3 19" xfId="25487"/>
    <cellStyle name="Output 3 2" xfId="2797"/>
    <cellStyle name="Output 3 2 2" xfId="22977"/>
    <cellStyle name="Output 3 2 3" xfId="23209"/>
    <cellStyle name="Output 3 2 4" xfId="23148"/>
    <cellStyle name="Output 3 2 5" xfId="23557"/>
    <cellStyle name="Output 3 3" xfId="2805"/>
    <cellStyle name="Output 3 3 2" xfId="23217"/>
    <cellStyle name="Output 3 3 3" xfId="23304"/>
    <cellStyle name="Output 3 3 4" xfId="23564"/>
    <cellStyle name="Output 3 4" xfId="22978"/>
    <cellStyle name="Output 3 4 2" xfId="23487"/>
    <cellStyle name="Output 3 4 3" xfId="23502"/>
    <cellStyle name="Output 3 4 4" xfId="23811"/>
    <cellStyle name="Output 3 5" xfId="22979"/>
    <cellStyle name="Output 3 5 2" xfId="23488"/>
    <cellStyle name="Output 3 5 3" xfId="23503"/>
    <cellStyle name="Output 3 5 4" xfId="23812"/>
    <cellStyle name="Output 3 6" xfId="23204"/>
    <cellStyle name="Output 3 7" xfId="23313"/>
    <cellStyle name="Output 3 8" xfId="23552"/>
    <cellStyle name="Output 3 9" xfId="25488"/>
    <cellStyle name="Output 4" xfId="25489"/>
    <cellStyle name="Output 4 10" xfId="25490"/>
    <cellStyle name="Output 4 11" xfId="25491"/>
    <cellStyle name="Output 4 12" xfId="25492"/>
    <cellStyle name="Output 4 13" xfId="25493"/>
    <cellStyle name="Output 4 14" xfId="25494"/>
    <cellStyle name="Output 4 15" xfId="25495"/>
    <cellStyle name="Output 4 16" xfId="25496"/>
    <cellStyle name="Output 4 2" xfId="25497"/>
    <cellStyle name="Output 4 3" xfId="25498"/>
    <cellStyle name="Output 4 4" xfId="25499"/>
    <cellStyle name="Output 4 5" xfId="25500"/>
    <cellStyle name="Output 4 6" xfId="25501"/>
    <cellStyle name="Output 4 7" xfId="25502"/>
    <cellStyle name="Output 4 8" xfId="25503"/>
    <cellStyle name="Output 4 9" xfId="25504"/>
    <cellStyle name="Percent [0]" xfId="25505"/>
    <cellStyle name="Percent [00]" xfId="25506"/>
    <cellStyle name="Percent [2]" xfId="25507"/>
    <cellStyle name="Postotak 2 2 5 2" xfId="23830"/>
    <cellStyle name="PrePop Currency (0)" xfId="25508"/>
    <cellStyle name="PrePop Currency (2)" xfId="25509"/>
    <cellStyle name="PrePop Units (0)" xfId="25510"/>
    <cellStyle name="PrePop Units (1)" xfId="25511"/>
    <cellStyle name="PrePop Units (2)" xfId="25512"/>
    <cellStyle name="Result" xfId="1368"/>
    <cellStyle name="Result 1" xfId="22980"/>
    <cellStyle name="Result 1 2" xfId="22981"/>
    <cellStyle name="Result 2" xfId="22982"/>
    <cellStyle name="Result 2 2" xfId="22983"/>
    <cellStyle name="Result 2 2 2" xfId="22984"/>
    <cellStyle name="Result 2 3" xfId="22985"/>
    <cellStyle name="Result 3" xfId="22986"/>
    <cellStyle name="Result 3 2" xfId="22987"/>
    <cellStyle name="Result 4" xfId="22988"/>
    <cellStyle name="Result 4 2" xfId="22989"/>
    <cellStyle name="Result 5" xfId="22990"/>
    <cellStyle name="Result 5 2" xfId="22991"/>
    <cellStyle name="Result 6" xfId="22992"/>
    <cellStyle name="Result 6 2" xfId="22993"/>
    <cellStyle name="Result 7" xfId="22994"/>
    <cellStyle name="Result 8" xfId="22995"/>
    <cellStyle name="Result2" xfId="1369"/>
    <cellStyle name="Result2 1" xfId="22996"/>
    <cellStyle name="Result2 1 2" xfId="22997"/>
    <cellStyle name="Result2 2" xfId="22998"/>
    <cellStyle name="Result2 2 2" xfId="22999"/>
    <cellStyle name="Result2 2 2 2" xfId="23000"/>
    <cellStyle name="Result2 2 3" xfId="23001"/>
    <cellStyle name="Result2 3" xfId="23002"/>
    <cellStyle name="Result2 3 2" xfId="23003"/>
    <cellStyle name="Result2 4" xfId="23004"/>
    <cellStyle name="Result2 4 2" xfId="23005"/>
    <cellStyle name="Result2 5" xfId="23006"/>
    <cellStyle name="Result2 5 2" xfId="23007"/>
    <cellStyle name="Result2 6" xfId="23008"/>
    <cellStyle name="Result2 6 2" xfId="23009"/>
    <cellStyle name="Result2 7" xfId="23010"/>
    <cellStyle name="Result2 8" xfId="23011"/>
    <cellStyle name="Standard" xfId="25513"/>
    <cellStyle name="Stil 1" xfId="23012"/>
    <cellStyle name="Stil 1 2" xfId="23013"/>
    <cellStyle name="Stil 1 2 2" xfId="23014"/>
    <cellStyle name="Stil 1 3" xfId="23015"/>
    <cellStyle name="Stil 1 3 2" xfId="23016"/>
    <cellStyle name="Stil 1 4" xfId="23017"/>
    <cellStyle name="Stil 1 4 2" xfId="23018"/>
    <cellStyle name="Stil 1 5" xfId="23019"/>
    <cellStyle name="Style 1" xfId="1370"/>
    <cellStyle name="Style 1 10" xfId="23020"/>
    <cellStyle name="Style 1 11" xfId="23021"/>
    <cellStyle name="Style 1 2" xfId="2101"/>
    <cellStyle name="Style 1 2 2" xfId="23022"/>
    <cellStyle name="Style 1 2 2 2" xfId="23023"/>
    <cellStyle name="Style 1 2 3" xfId="23024"/>
    <cellStyle name="Style 1 2 3 2" xfId="23025"/>
    <cellStyle name="Style 1 2 4" xfId="23026"/>
    <cellStyle name="Style 1 2 4 2" xfId="23027"/>
    <cellStyle name="Style 1 2 5" xfId="23028"/>
    <cellStyle name="Style 1 2 6" xfId="23029"/>
    <cellStyle name="Style 1 3" xfId="23030"/>
    <cellStyle name="Style 1 3 2" xfId="23031"/>
    <cellStyle name="Style 1 3 2 2" xfId="23032"/>
    <cellStyle name="Style 1 3 3" xfId="23033"/>
    <cellStyle name="Style 1 3 3 2" xfId="23034"/>
    <cellStyle name="Style 1 3 4" xfId="23035"/>
    <cellStyle name="Style 1 3 4 2" xfId="23036"/>
    <cellStyle name="Style 1 3 5" xfId="23037"/>
    <cellStyle name="Style 1 4" xfId="23038"/>
    <cellStyle name="Style 1 4 2" xfId="23039"/>
    <cellStyle name="Style 1 4 2 2" xfId="23040"/>
    <cellStyle name="Style 1 4 3" xfId="23041"/>
    <cellStyle name="Style 1 4 3 2" xfId="23042"/>
    <cellStyle name="Style 1 4 4" xfId="23043"/>
    <cellStyle name="Style 1 4 4 2" xfId="23044"/>
    <cellStyle name="Style 1 4 5" xfId="23045"/>
    <cellStyle name="Style 1 5" xfId="23046"/>
    <cellStyle name="Style 1 5 2" xfId="23047"/>
    <cellStyle name="Style 1 6" xfId="23048"/>
    <cellStyle name="Style 1 6 2" xfId="23049"/>
    <cellStyle name="Style 1 7" xfId="23050"/>
    <cellStyle name="Style 1 7 2" xfId="23051"/>
    <cellStyle name="Style 1 8" xfId="23052"/>
    <cellStyle name="Style 1 8 2" xfId="23053"/>
    <cellStyle name="Style 1 9" xfId="23054"/>
    <cellStyle name="TableStyleLight1" xfId="23055"/>
    <cellStyle name="TableStyleLight1 2" xfId="23056"/>
    <cellStyle name="TableStyleLight1 2 2" xfId="23057"/>
    <cellStyle name="TableStyleLight1 2 2 2" xfId="23058"/>
    <cellStyle name="TableStyleLight1 2 3" xfId="23059"/>
    <cellStyle name="TableStyleLight1 2 3 2" xfId="23060"/>
    <cellStyle name="TableStyleLight1 2 4" xfId="23061"/>
    <cellStyle name="TableStyleLight1 2 4 2" xfId="23062"/>
    <cellStyle name="TableStyleLight1 2 5" xfId="23063"/>
    <cellStyle name="TableStyleLight1 3" xfId="23064"/>
    <cellStyle name="TableStyleLight1 3 2" xfId="23065"/>
    <cellStyle name="TableStyleLight1 4" xfId="23066"/>
    <cellStyle name="TableStyleLight1 4 2" xfId="23067"/>
    <cellStyle name="TableStyleLight1 5" xfId="23068"/>
    <cellStyle name="Tekst upozorenja" xfId="23137"/>
    <cellStyle name="Tekst upozorenja 2" xfId="25514"/>
    <cellStyle name="Text Indent A" xfId="25515"/>
    <cellStyle name="Text Indent B" xfId="25516"/>
    <cellStyle name="Text Indent C" xfId="25517"/>
    <cellStyle name="Title 2" xfId="1371"/>
    <cellStyle name="Title 2 2" xfId="2790"/>
    <cellStyle name="Title 2 2 2" xfId="23069"/>
    <cellStyle name="Title 2 2 3" xfId="23070"/>
    <cellStyle name="Title 2 3" xfId="23071"/>
    <cellStyle name="Title 2 3 2" xfId="23072"/>
    <cellStyle name="Title 2 4" xfId="23073"/>
    <cellStyle name="Title 2 4 2" xfId="23074"/>
    <cellStyle name="Title 2 5" xfId="23075"/>
    <cellStyle name="Title 2 6" xfId="23076"/>
    <cellStyle name="Title 2 7" xfId="23077"/>
    <cellStyle name="Title 3" xfId="25518"/>
    <cellStyle name="Title 3 10" xfId="25519"/>
    <cellStyle name="Title 3 11" xfId="25520"/>
    <cellStyle name="Title 3 12" xfId="25521"/>
    <cellStyle name="Title 3 13" xfId="25522"/>
    <cellStyle name="Title 3 14" xfId="25523"/>
    <cellStyle name="Title 3 15" xfId="25524"/>
    <cellStyle name="Title 3 16" xfId="25525"/>
    <cellStyle name="Title 3 17" xfId="25526"/>
    <cellStyle name="Title 3 18" xfId="25527"/>
    <cellStyle name="Title 3 19" xfId="25528"/>
    <cellStyle name="Title 3 2" xfId="25529"/>
    <cellStyle name="Title 3 3" xfId="25530"/>
    <cellStyle name="Title 3 4" xfId="25531"/>
    <cellStyle name="Title 3 5" xfId="25532"/>
    <cellStyle name="Title 3 6" xfId="25533"/>
    <cellStyle name="Title 3 7" xfId="25534"/>
    <cellStyle name="Title 3 8" xfId="25535"/>
    <cellStyle name="Title 3 9" xfId="25536"/>
    <cellStyle name="Title 4" xfId="25537"/>
    <cellStyle name="Title 4 10" xfId="25538"/>
    <cellStyle name="Title 4 11" xfId="25539"/>
    <cellStyle name="Title 4 12" xfId="25540"/>
    <cellStyle name="Title 4 13" xfId="25541"/>
    <cellStyle name="Title 4 14" xfId="25542"/>
    <cellStyle name="Title 4 15" xfId="25543"/>
    <cellStyle name="Title 4 16" xfId="25544"/>
    <cellStyle name="Title 4 2" xfId="25545"/>
    <cellStyle name="Title 4 3" xfId="25546"/>
    <cellStyle name="Title 4 4" xfId="25547"/>
    <cellStyle name="Title 4 5" xfId="25548"/>
    <cellStyle name="Title 4 6" xfId="25549"/>
    <cellStyle name="Title 4 7" xfId="25550"/>
    <cellStyle name="Title 4 8" xfId="25551"/>
    <cellStyle name="Title 4 9" xfId="25552"/>
    <cellStyle name="Total 2" xfId="1372"/>
    <cellStyle name="Total 2 2" xfId="2791"/>
    <cellStyle name="Total 2 2 2" xfId="23078"/>
    <cellStyle name="Total 2 2 3" xfId="23079"/>
    <cellStyle name="Total 2 2 4" xfId="23205"/>
    <cellStyle name="Total 2 2 5" xfId="23312"/>
    <cellStyle name="Total 2 2 6" xfId="23553"/>
    <cellStyle name="Total 2 3" xfId="2798"/>
    <cellStyle name="Total 2 3 2" xfId="23080"/>
    <cellStyle name="Total 2 3 3" xfId="23081"/>
    <cellStyle name="Total 2 3 4" xfId="23210"/>
    <cellStyle name="Total 2 3 5" xfId="23309"/>
    <cellStyle name="Total 2 3 6" xfId="23558"/>
    <cellStyle name="Total 2 4" xfId="2806"/>
    <cellStyle name="Total 2 4 2" xfId="23082"/>
    <cellStyle name="Total 2 4 3" xfId="23083"/>
    <cellStyle name="Total 2 4 4" xfId="23218"/>
    <cellStyle name="Total 2 4 5" xfId="23303"/>
    <cellStyle name="Total 2 4 6" xfId="23565"/>
    <cellStyle name="Total 2 5" xfId="23084"/>
    <cellStyle name="Total 2 6" xfId="23085"/>
    <cellStyle name="Total 2 7" xfId="23086"/>
    <cellStyle name="Total 2 8" xfId="23087"/>
    <cellStyle name="Total 2 8 2" xfId="23489"/>
    <cellStyle name="Total 2 8 3" xfId="23504"/>
    <cellStyle name="Total 2 8 4" xfId="23813"/>
    <cellStyle name="Total 3" xfId="25553"/>
    <cellStyle name="Total 3 10" xfId="25554"/>
    <cellStyle name="Total 3 11" xfId="25555"/>
    <cellStyle name="Total 3 12" xfId="25556"/>
    <cellStyle name="Total 3 13" xfId="25557"/>
    <cellStyle name="Total 3 14" xfId="25558"/>
    <cellStyle name="Total 3 15" xfId="25559"/>
    <cellStyle name="Total 3 16" xfId="25560"/>
    <cellStyle name="Total 3 17" xfId="25561"/>
    <cellStyle name="Total 3 18" xfId="25562"/>
    <cellStyle name="Total 3 19" xfId="25563"/>
    <cellStyle name="Total 3 2" xfId="25564"/>
    <cellStyle name="Total 3 3" xfId="25565"/>
    <cellStyle name="Total 3 4" xfId="25566"/>
    <cellStyle name="Total 3 5" xfId="25567"/>
    <cellStyle name="Total 3 6" xfId="25568"/>
    <cellStyle name="Total 3 7" xfId="25569"/>
    <cellStyle name="Total 3 8" xfId="25570"/>
    <cellStyle name="Total 3 9" xfId="25571"/>
    <cellStyle name="Total 4" xfId="25572"/>
    <cellStyle name="Total 4 10" xfId="25573"/>
    <cellStyle name="Total 4 11" xfId="25574"/>
    <cellStyle name="Total 4 12" xfId="25575"/>
    <cellStyle name="Total 4 13" xfId="25576"/>
    <cellStyle name="Total 4 14" xfId="25577"/>
    <cellStyle name="Total 4 15" xfId="25578"/>
    <cellStyle name="Total 4 16" xfId="25579"/>
    <cellStyle name="Total 4 2" xfId="25580"/>
    <cellStyle name="Total 4 3" xfId="25581"/>
    <cellStyle name="Total 4 4" xfId="25582"/>
    <cellStyle name="Total 4 5" xfId="25583"/>
    <cellStyle name="Total 4 6" xfId="25584"/>
    <cellStyle name="Total 4 7" xfId="25585"/>
    <cellStyle name="Total 4 8" xfId="25586"/>
    <cellStyle name="Total 4 9" xfId="25587"/>
    <cellStyle name="Valuta 4" xfId="23828"/>
    <cellStyle name="Valuta 4 2" xfId="23838"/>
    <cellStyle name="Währung [0]_RESULTS" xfId="25588"/>
    <cellStyle name="Währung_RESULTS" xfId="25589"/>
    <cellStyle name="Warning Text 2" xfId="1373"/>
    <cellStyle name="Warning Text 2 2" xfId="2792"/>
    <cellStyle name="Warning Text 2 2 2" xfId="23088"/>
    <cellStyle name="Warning Text 2 2 3" xfId="23089"/>
    <cellStyle name="Warning Text 2 3" xfId="23090"/>
    <cellStyle name="Warning Text 2 3 2" xfId="23091"/>
    <cellStyle name="Warning Text 2 4" xfId="23092"/>
    <cellStyle name="Warning Text 2 4 2" xfId="23093"/>
    <cellStyle name="Warning Text 2 5" xfId="23094"/>
    <cellStyle name="Warning Text 2 6" xfId="23095"/>
    <cellStyle name="Warning Text 2 7" xfId="23096"/>
    <cellStyle name="Warning Text 3" xfId="25590"/>
    <cellStyle name="Warning Text 3 10" xfId="25591"/>
    <cellStyle name="Warning Text 3 11" xfId="25592"/>
    <cellStyle name="Warning Text 3 12" xfId="25593"/>
    <cellStyle name="Warning Text 3 13" xfId="25594"/>
    <cellStyle name="Warning Text 3 14" xfId="25595"/>
    <cellStyle name="Warning Text 3 15" xfId="25596"/>
    <cellStyle name="Warning Text 3 16" xfId="25597"/>
    <cellStyle name="Warning Text 3 17" xfId="25598"/>
    <cellStyle name="Warning Text 3 18" xfId="25599"/>
    <cellStyle name="Warning Text 3 19" xfId="25600"/>
    <cellStyle name="Warning Text 3 2" xfId="25601"/>
    <cellStyle name="Warning Text 3 3" xfId="25602"/>
    <cellStyle name="Warning Text 3 4" xfId="25603"/>
    <cellStyle name="Warning Text 3 5" xfId="25604"/>
    <cellStyle name="Warning Text 3 6" xfId="25605"/>
    <cellStyle name="Warning Text 3 7" xfId="25606"/>
    <cellStyle name="Warning Text 3 8" xfId="25607"/>
    <cellStyle name="Warning Text 3 9" xfId="25608"/>
    <cellStyle name="Warning Text 4" xfId="25609"/>
    <cellStyle name="Warning Text 4 10" xfId="25610"/>
    <cellStyle name="Warning Text 4 11" xfId="25611"/>
    <cellStyle name="Warning Text 4 12" xfId="25612"/>
    <cellStyle name="Warning Text 4 13" xfId="25613"/>
    <cellStyle name="Warning Text 4 14" xfId="25614"/>
    <cellStyle name="Warning Text 4 15" xfId="25615"/>
    <cellStyle name="Warning Text 4 16" xfId="25616"/>
    <cellStyle name="Warning Text 4 2" xfId="25617"/>
    <cellStyle name="Warning Text 4 3" xfId="25618"/>
    <cellStyle name="Warning Text 4 4" xfId="25619"/>
    <cellStyle name="Warning Text 4 5" xfId="25620"/>
    <cellStyle name="Warning Text 4 6" xfId="25621"/>
    <cellStyle name="Warning Text 4 7" xfId="25622"/>
    <cellStyle name="Warning Text 4 8" xfId="25623"/>
    <cellStyle name="Warning Text 4 9" xfId="25624"/>
    <cellStyle name="Zarez 2" xfId="2793"/>
    <cellStyle name="Zarez 2 2" xfId="23097"/>
    <cellStyle name="Zarez 2 2 2" xfId="23098"/>
    <cellStyle name="Zarez 2 3" xfId="23099"/>
    <cellStyle name="Zarez 2 3 2" xfId="23100"/>
    <cellStyle name="Zarez 2 4" xfId="23101"/>
    <cellStyle name="Zarez 2 4 2" xfId="23102"/>
    <cellStyle name="Zarez 2 5" xfId="23103"/>
    <cellStyle name="Zarez 2 6" xfId="23104"/>
    <cellStyle name="Zarez 3" xfId="23105"/>
    <cellStyle name="Zarez 3 2" xfId="23106"/>
    <cellStyle name="Zarez 3 2 2" xfId="23107"/>
    <cellStyle name="Zarez 3 3" xfId="23108"/>
    <cellStyle name="Zarez 3 3 2" xfId="23109"/>
    <cellStyle name="Zarez 3 4" xfId="23110"/>
    <cellStyle name="Zarez 3 4 2" xfId="23111"/>
    <cellStyle name="Zarez 3 5" xfId="231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295275</xdr:colOff>
      <xdr:row>224</xdr:row>
      <xdr:rowOff>0</xdr:rowOff>
    </xdr:from>
    <xdr:to>
      <xdr:col>4</xdr:col>
      <xdr:colOff>485775</xdr:colOff>
      <xdr:row>225</xdr:row>
      <xdr:rowOff>45246</xdr:rowOff>
    </xdr:to>
    <xdr:sp macro="" textlink="">
      <xdr:nvSpPr>
        <xdr:cNvPr id="6"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45246</xdr:rowOff>
    </xdr:to>
    <xdr:sp macro="" textlink="">
      <xdr:nvSpPr>
        <xdr:cNvPr id="7"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45246</xdr:rowOff>
    </xdr:to>
    <xdr:sp macro="" textlink="">
      <xdr:nvSpPr>
        <xdr:cNvPr id="8"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45246</xdr:rowOff>
    </xdr:to>
    <xdr:sp macro="" textlink="">
      <xdr:nvSpPr>
        <xdr:cNvPr id="9"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0"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1"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2"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3"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4"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5"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6"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224</xdr:row>
      <xdr:rowOff>0</xdr:rowOff>
    </xdr:from>
    <xdr:to>
      <xdr:col>4</xdr:col>
      <xdr:colOff>485775</xdr:colOff>
      <xdr:row>225</xdr:row>
      <xdr:rowOff>45243</xdr:rowOff>
    </xdr:to>
    <xdr:sp macro="" textlink="">
      <xdr:nvSpPr>
        <xdr:cNvPr id="17" name="TextBox 1"/>
        <xdr:cNvSpPr txBox="1">
          <a:spLocks noChangeArrowheads="1"/>
        </xdr:cNvSpPr>
      </xdr:nvSpPr>
      <xdr:spPr bwMode="auto">
        <a:xfrm>
          <a:off x="4705350" y="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45246</xdr:rowOff>
    </xdr:to>
    <xdr:sp macro="" textlink="">
      <xdr:nvSpPr>
        <xdr:cNvPr id="18" name="TextBox 1"/>
        <xdr:cNvSpPr txBox="1">
          <a:spLocks noChangeArrowheads="1"/>
        </xdr:cNvSpPr>
      </xdr:nvSpPr>
      <xdr:spPr bwMode="auto">
        <a:xfrm>
          <a:off x="4562475" y="111232950"/>
          <a:ext cx="190500" cy="23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45246</xdr:rowOff>
    </xdr:to>
    <xdr:sp macro="" textlink="">
      <xdr:nvSpPr>
        <xdr:cNvPr id="19" name="TextBox 1"/>
        <xdr:cNvSpPr txBox="1">
          <a:spLocks noChangeArrowheads="1"/>
        </xdr:cNvSpPr>
      </xdr:nvSpPr>
      <xdr:spPr bwMode="auto">
        <a:xfrm>
          <a:off x="4562475" y="111232950"/>
          <a:ext cx="190500" cy="23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45246</xdr:rowOff>
    </xdr:to>
    <xdr:sp macro="" textlink="">
      <xdr:nvSpPr>
        <xdr:cNvPr id="20" name="TextBox 1"/>
        <xdr:cNvSpPr txBox="1">
          <a:spLocks noChangeArrowheads="1"/>
        </xdr:cNvSpPr>
      </xdr:nvSpPr>
      <xdr:spPr bwMode="auto">
        <a:xfrm>
          <a:off x="4562475" y="111232950"/>
          <a:ext cx="190500" cy="23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45246</xdr:rowOff>
    </xdr:to>
    <xdr:sp macro="" textlink="">
      <xdr:nvSpPr>
        <xdr:cNvPr id="21" name="TextBox 1"/>
        <xdr:cNvSpPr txBox="1">
          <a:spLocks noChangeArrowheads="1"/>
        </xdr:cNvSpPr>
      </xdr:nvSpPr>
      <xdr:spPr bwMode="auto">
        <a:xfrm>
          <a:off x="4562475" y="111232950"/>
          <a:ext cx="190500" cy="23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2"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3"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4"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5"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6"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7"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8"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295275</xdr:colOff>
      <xdr:row>209</xdr:row>
      <xdr:rowOff>0</xdr:rowOff>
    </xdr:from>
    <xdr:to>
      <xdr:col>4</xdr:col>
      <xdr:colOff>485775</xdr:colOff>
      <xdr:row>210</xdr:row>
      <xdr:rowOff>45243</xdr:rowOff>
    </xdr:to>
    <xdr:sp macro="" textlink="">
      <xdr:nvSpPr>
        <xdr:cNvPr id="29" name="TextBox 1"/>
        <xdr:cNvSpPr txBox="1">
          <a:spLocks noChangeArrowheads="1"/>
        </xdr:cNvSpPr>
      </xdr:nvSpPr>
      <xdr:spPr bwMode="auto">
        <a:xfrm>
          <a:off x="4562475" y="111232950"/>
          <a:ext cx="190500" cy="235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1</xdr:row>
      <xdr:rowOff>172474</xdr:rowOff>
    </xdr:to>
    <xdr:pic>
      <xdr:nvPicPr>
        <xdr:cNvPr id="2" name="Slika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42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1</xdr:row>
      <xdr:rowOff>162949</xdr:rowOff>
    </xdr:to>
    <xdr:pic>
      <xdr:nvPicPr>
        <xdr:cNvPr id="2" name="Slika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32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1</xdr:row>
      <xdr:rowOff>172474</xdr:rowOff>
    </xdr:to>
    <xdr:pic>
      <xdr:nvPicPr>
        <xdr:cNvPr id="2" name="Slika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42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1</xdr:row>
      <xdr:rowOff>172474</xdr:rowOff>
    </xdr:to>
    <xdr:pic>
      <xdr:nvPicPr>
        <xdr:cNvPr id="2" name="Slika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42192"/>
        </a:xfrm>
        <a:prstGeom prst="rect">
          <a:avLst/>
        </a:prstGeom>
      </xdr:spPr>
    </xdr:pic>
    <xdr:clientData/>
  </xdr:twoCellAnchor>
  <xdr:twoCellAnchor editAs="oneCell">
    <xdr:from>
      <xdr:col>1</xdr:col>
      <xdr:colOff>0</xdr:colOff>
      <xdr:row>28</xdr:row>
      <xdr:rowOff>0</xdr:rowOff>
    </xdr:from>
    <xdr:to>
      <xdr:col>1</xdr:col>
      <xdr:colOff>1362075</xdr:colOff>
      <xdr:row>31</xdr:row>
      <xdr:rowOff>142875</xdr:rowOff>
    </xdr:to>
    <xdr:pic>
      <xdr:nvPicPr>
        <xdr:cNvPr id="3" name="Slika 1" descr="žig_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8429625"/>
          <a:ext cx="1362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TD%2006_15%20Hemodijaliza%20Varazdin/CD/GLAVNI%20PROJEKT/TRO&#352;KOVNIK/Tro&#353;kovnik%20-%20nadogradnja%20zgrade%20interne%20slu&#382;b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SVEUKUPNA REK."/>
      <sheetName val="GRAĐEVINSKO OBRTNIČKI"/>
      <sheetName val="VIK"/>
      <sheetName val="ELEKTORINSTALACIJE"/>
      <sheetName val="VATRODOJAVA"/>
      <sheetName val="Strojarstvo"/>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s>
    <sheetDataSet>
      <sheetData sheetId="0" refreshError="1"/>
      <sheetData sheetId="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2"/>
  <sheetViews>
    <sheetView tabSelected="1" workbookViewId="0">
      <selection activeCell="A22" sqref="A22"/>
    </sheetView>
  </sheetViews>
  <sheetFormatPr defaultRowHeight="13.8"/>
  <cols>
    <col min="1" max="1" width="26.8984375" customWidth="1"/>
    <col min="7" max="7" width="4" customWidth="1"/>
    <col min="8" max="8" width="3" hidden="1" customWidth="1"/>
  </cols>
  <sheetData>
    <row r="3" spans="1:8" ht="17.399999999999999">
      <c r="A3" s="155" t="s">
        <v>88</v>
      </c>
      <c r="B3" s="182" t="s">
        <v>89</v>
      </c>
      <c r="C3" s="182"/>
      <c r="D3" s="182"/>
      <c r="E3" s="182"/>
      <c r="F3" s="182"/>
      <c r="G3" s="182"/>
      <c r="H3" s="182"/>
    </row>
    <row r="4" spans="1:8" ht="17.399999999999999">
      <c r="A4" s="155"/>
      <c r="B4" s="182" t="s">
        <v>90</v>
      </c>
      <c r="C4" s="182"/>
      <c r="D4" s="182"/>
      <c r="E4" s="182"/>
      <c r="F4" s="182"/>
      <c r="G4" s="182"/>
      <c r="H4" s="182"/>
    </row>
    <row r="5" spans="1:8" ht="17.399999999999999">
      <c r="A5" s="155"/>
      <c r="B5" s="182"/>
      <c r="C5" s="182"/>
      <c r="D5" s="182"/>
      <c r="E5" s="182"/>
      <c r="F5" s="182"/>
      <c r="G5" s="182"/>
      <c r="H5" s="182"/>
    </row>
    <row r="6" spans="1:8" ht="17.399999999999999">
      <c r="A6" s="155" t="s">
        <v>91</v>
      </c>
      <c r="B6" s="183" t="s">
        <v>92</v>
      </c>
      <c r="C6" s="183"/>
      <c r="D6" s="183"/>
      <c r="E6" s="183"/>
      <c r="F6" s="183"/>
      <c r="G6" s="183"/>
      <c r="H6" s="183"/>
    </row>
    <row r="7" spans="1:8" ht="17.399999999999999">
      <c r="A7" s="155"/>
      <c r="B7" s="183"/>
      <c r="C7" s="183"/>
      <c r="D7" s="183"/>
      <c r="E7" s="183"/>
      <c r="F7" s="183"/>
      <c r="G7" s="183"/>
      <c r="H7" s="183"/>
    </row>
    <row r="8" spans="1:8" ht="17.399999999999999">
      <c r="A8" s="155" t="s">
        <v>93</v>
      </c>
      <c r="B8" s="183" t="s">
        <v>191</v>
      </c>
      <c r="C8" s="183"/>
      <c r="D8" s="183"/>
      <c r="E8" s="183"/>
      <c r="F8" s="183"/>
      <c r="G8" s="183"/>
      <c r="H8" s="183"/>
    </row>
    <row r="9" spans="1:8">
      <c r="A9" s="156"/>
      <c r="B9" s="183"/>
      <c r="C9" s="183"/>
      <c r="D9" s="183"/>
      <c r="E9" s="183"/>
      <c r="F9" s="183"/>
      <c r="G9" s="183"/>
      <c r="H9" s="183"/>
    </row>
    <row r="10" spans="1:8">
      <c r="A10" s="156"/>
      <c r="B10" s="183"/>
      <c r="C10" s="183"/>
      <c r="D10" s="183"/>
      <c r="E10" s="183"/>
      <c r="F10" s="183"/>
      <c r="G10" s="183"/>
      <c r="H10" s="183"/>
    </row>
    <row r="11" spans="1:8">
      <c r="A11" s="181"/>
      <c r="B11" s="181"/>
      <c r="C11" s="181"/>
      <c r="D11" s="181"/>
      <c r="E11" s="181"/>
      <c r="F11" s="181"/>
      <c r="G11" s="181"/>
      <c r="H11" s="181"/>
    </row>
    <row r="12" spans="1:8">
      <c r="A12" s="181"/>
      <c r="B12" s="181"/>
      <c r="C12" s="181"/>
      <c r="D12" s="181"/>
      <c r="E12" s="181"/>
      <c r="F12" s="181"/>
      <c r="G12" s="181"/>
      <c r="H12" s="181"/>
    </row>
    <row r="13" spans="1:8">
      <c r="A13" s="177" t="s">
        <v>192</v>
      </c>
      <c r="B13" s="177"/>
      <c r="C13" s="177"/>
      <c r="D13" s="177"/>
      <c r="E13" s="177"/>
      <c r="F13" s="177"/>
      <c r="G13" s="177"/>
      <c r="H13" s="177"/>
    </row>
    <row r="14" spans="1:8">
      <c r="A14" s="177"/>
      <c r="B14" s="177"/>
      <c r="C14" s="177"/>
      <c r="D14" s="177"/>
      <c r="E14" s="177"/>
      <c r="F14" s="177"/>
      <c r="G14" s="177"/>
      <c r="H14" s="177"/>
    </row>
    <row r="15" spans="1:8">
      <c r="A15" s="177"/>
      <c r="B15" s="177"/>
      <c r="C15" s="177"/>
      <c r="D15" s="177"/>
      <c r="E15" s="177"/>
      <c r="F15" s="177"/>
      <c r="G15" s="177"/>
      <c r="H15" s="177"/>
    </row>
    <row r="16" spans="1:8">
      <c r="A16" s="177"/>
      <c r="B16" s="177"/>
      <c r="C16" s="177"/>
      <c r="D16" s="177"/>
      <c r="E16" s="177"/>
      <c r="F16" s="177"/>
      <c r="G16" s="177"/>
      <c r="H16" s="177"/>
    </row>
    <row r="17" spans="1:8">
      <c r="A17" s="177"/>
      <c r="B17" s="177"/>
      <c r="C17" s="177"/>
      <c r="D17" s="177"/>
      <c r="E17" s="177"/>
      <c r="F17" s="177"/>
      <c r="G17" s="177"/>
      <c r="H17" s="177"/>
    </row>
    <row r="18" spans="1:8">
      <c r="A18" s="178"/>
      <c r="B18" s="178"/>
      <c r="C18" s="178"/>
      <c r="D18" s="178"/>
      <c r="E18" s="178"/>
      <c r="F18" s="178"/>
      <c r="G18" s="178"/>
      <c r="H18" s="178"/>
    </row>
    <row r="19" spans="1:8">
      <c r="A19" s="178"/>
      <c r="B19" s="178"/>
      <c r="C19" s="178"/>
      <c r="D19" s="178"/>
      <c r="E19" s="178"/>
      <c r="F19" s="178"/>
      <c r="G19" s="178"/>
      <c r="H19" s="178"/>
    </row>
    <row r="20" spans="1:8" ht="18">
      <c r="A20" s="157" t="s">
        <v>94</v>
      </c>
      <c r="B20" s="179" t="s">
        <v>95</v>
      </c>
      <c r="C20" s="179"/>
      <c r="D20" s="179"/>
      <c r="E20" s="179"/>
      <c r="F20" s="179"/>
      <c r="G20" s="179"/>
      <c r="H20" s="179"/>
    </row>
    <row r="21" spans="1:8" ht="18">
      <c r="A21" s="158" t="s">
        <v>98</v>
      </c>
      <c r="B21" s="180" t="s">
        <v>193</v>
      </c>
      <c r="C21" s="180"/>
      <c r="D21" s="180"/>
      <c r="E21" s="180"/>
      <c r="F21" s="180"/>
      <c r="G21" s="180"/>
      <c r="H21" s="180"/>
    </row>
    <row r="22" spans="1:8" ht="36">
      <c r="A22" s="158" t="s">
        <v>217</v>
      </c>
      <c r="B22" s="180" t="s">
        <v>99</v>
      </c>
      <c r="C22" s="180"/>
      <c r="D22" s="180"/>
      <c r="E22" s="180"/>
      <c r="F22" s="180"/>
      <c r="G22" s="180"/>
      <c r="H22" s="180"/>
    </row>
  </sheetData>
  <mergeCells count="11">
    <mergeCell ref="A11:H12"/>
    <mergeCell ref="B3:H3"/>
    <mergeCell ref="B4:H4"/>
    <mergeCell ref="B5:H5"/>
    <mergeCell ref="B6:H7"/>
    <mergeCell ref="B8:H10"/>
    <mergeCell ref="A13:H17"/>
    <mergeCell ref="A18:H19"/>
    <mergeCell ref="B20:H20"/>
    <mergeCell ref="B21:H21"/>
    <mergeCell ref="B22:H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31"/>
  <sheetViews>
    <sheetView view="pageBreakPreview" zoomScaleNormal="100" zoomScaleSheetLayoutView="100" workbookViewId="0">
      <selection activeCell="E96" sqref="E96"/>
    </sheetView>
  </sheetViews>
  <sheetFormatPr defaultColWidth="9" defaultRowHeight="14.4"/>
  <cols>
    <col min="1" max="1" width="5.69921875" style="61" customWidth="1"/>
    <col min="2" max="2" width="31.59765625" style="39" customWidth="1"/>
    <col min="3" max="3" width="9.3984375" style="94" customWidth="1"/>
    <col min="4" max="4" width="9.19921875" style="40" customWidth="1"/>
    <col min="5" max="5" width="11" style="40" customWidth="1"/>
    <col min="6" max="6" width="14.09765625" style="95" customWidth="1"/>
    <col min="7" max="105" width="8.5" style="38" customWidth="1"/>
    <col min="106" max="872" width="8.3984375" style="70" customWidth="1"/>
    <col min="873" max="16384" width="9" style="70"/>
  </cols>
  <sheetData>
    <row r="1" spans="1:6">
      <c r="A1" s="54"/>
      <c r="B1" s="1"/>
      <c r="C1" s="2"/>
      <c r="D1" s="3"/>
      <c r="E1" s="3"/>
      <c r="F1" s="42"/>
    </row>
    <row r="2" spans="1:6">
      <c r="A2" s="54"/>
      <c r="B2" s="1"/>
      <c r="C2" s="2"/>
      <c r="D2" s="3"/>
      <c r="E2" s="3"/>
      <c r="F2" s="42"/>
    </row>
    <row r="3" spans="1:6">
      <c r="A3" s="54"/>
      <c r="B3" s="1"/>
      <c r="C3" s="2"/>
      <c r="D3" s="3"/>
      <c r="E3" s="3"/>
      <c r="F3" s="42"/>
    </row>
    <row r="4" spans="1:6">
      <c r="A4" s="55"/>
      <c r="B4" s="192" t="s">
        <v>218</v>
      </c>
      <c r="C4" s="192"/>
      <c r="D4" s="192"/>
      <c r="E4" s="3"/>
      <c r="F4" s="43"/>
    </row>
    <row r="5" spans="1:6">
      <c r="A5" s="55"/>
      <c r="B5" s="5"/>
      <c r="C5" s="6"/>
      <c r="D5" s="4"/>
      <c r="E5" s="4"/>
      <c r="F5" s="43"/>
    </row>
    <row r="6" spans="1:6">
      <c r="A6" s="55"/>
      <c r="B6" s="5"/>
      <c r="C6" s="6"/>
      <c r="D6" s="4"/>
      <c r="E6" s="4"/>
      <c r="F6" s="43"/>
    </row>
    <row r="7" spans="1:6">
      <c r="A7" s="55"/>
      <c r="B7" s="7"/>
      <c r="C7" s="6"/>
      <c r="D7" s="4"/>
      <c r="E7" s="4"/>
      <c r="F7" s="43"/>
    </row>
    <row r="8" spans="1:6">
      <c r="A8" s="55"/>
      <c r="B8" s="8" t="s">
        <v>194</v>
      </c>
      <c r="C8" s="6"/>
      <c r="E8" s="4"/>
      <c r="F8" s="174">
        <f>F70</f>
        <v>0</v>
      </c>
    </row>
    <row r="9" spans="1:6">
      <c r="A9" s="55"/>
      <c r="B9" s="7"/>
      <c r="C9" s="6"/>
      <c r="E9" s="4"/>
      <c r="F9" s="175"/>
    </row>
    <row r="10" spans="1:6">
      <c r="A10" s="55"/>
      <c r="B10" s="8" t="s">
        <v>179</v>
      </c>
      <c r="C10" s="6"/>
      <c r="D10" s="47"/>
      <c r="E10" s="4"/>
      <c r="F10" s="174">
        <f>'4. REKAPITULACIJA'!F12</f>
        <v>0</v>
      </c>
    </row>
    <row r="11" spans="1:6">
      <c r="A11" s="56"/>
      <c r="B11" s="10"/>
      <c r="C11" s="11"/>
      <c r="D11" s="82"/>
      <c r="E11" s="9"/>
      <c r="F11" s="174"/>
    </row>
    <row r="12" spans="1:6">
      <c r="A12" s="55"/>
      <c r="B12" s="8"/>
      <c r="C12" s="6"/>
      <c r="D12" s="47"/>
      <c r="E12" s="4"/>
      <c r="F12" s="175"/>
    </row>
    <row r="13" spans="1:6">
      <c r="A13" s="55"/>
      <c r="B13" s="12" t="s">
        <v>13</v>
      </c>
      <c r="C13" s="6"/>
      <c r="E13" s="4"/>
      <c r="F13" s="175">
        <f>SUM(F8:F10)</f>
        <v>0</v>
      </c>
    </row>
    <row r="14" spans="1:6">
      <c r="A14" s="55"/>
      <c r="B14" s="12" t="s">
        <v>14</v>
      </c>
      <c r="C14" s="6"/>
      <c r="E14" s="4"/>
      <c r="F14" s="175">
        <f>(F13*0.25)</f>
        <v>0</v>
      </c>
    </row>
    <row r="15" spans="1:6" ht="15" thickBot="1">
      <c r="A15" s="57"/>
      <c r="B15" s="13"/>
      <c r="C15" s="14"/>
      <c r="D15" s="83"/>
      <c r="E15" s="15"/>
      <c r="F15" s="176"/>
    </row>
    <row r="16" spans="1:6" ht="15" thickTop="1">
      <c r="A16" s="55"/>
      <c r="B16" s="7"/>
      <c r="C16" s="6"/>
      <c r="D16" s="47"/>
      <c r="E16" s="4"/>
      <c r="F16" s="175"/>
    </row>
    <row r="17" spans="1:105" ht="28.8">
      <c r="A17" s="55"/>
      <c r="B17" s="16" t="s">
        <v>25</v>
      </c>
      <c r="C17" s="6"/>
      <c r="E17" s="4"/>
      <c r="F17" s="175">
        <f>SUM(F13:F15)</f>
        <v>0</v>
      </c>
    </row>
    <row r="18" spans="1:105">
      <c r="A18" s="55"/>
      <c r="B18" s="12"/>
      <c r="C18" s="6"/>
      <c r="D18" s="4"/>
      <c r="E18" s="4"/>
      <c r="F18" s="43"/>
    </row>
    <row r="19" spans="1:105">
      <c r="A19" s="55"/>
      <c r="B19" s="12"/>
      <c r="C19" s="6"/>
      <c r="D19" s="4"/>
      <c r="E19" s="4"/>
      <c r="F19" s="43"/>
    </row>
    <row r="20" spans="1:105">
      <c r="A20" s="55"/>
      <c r="B20" s="12"/>
      <c r="C20" s="6"/>
      <c r="D20" s="4"/>
      <c r="E20" s="4"/>
      <c r="F20" s="43"/>
    </row>
    <row r="21" spans="1:105">
      <c r="A21" s="55"/>
      <c r="B21" s="12"/>
      <c r="C21" s="6"/>
      <c r="D21" s="4"/>
      <c r="E21" s="4"/>
      <c r="F21" s="43"/>
    </row>
    <row r="22" spans="1:105">
      <c r="A22" s="55"/>
      <c r="B22" s="12"/>
      <c r="C22" s="6"/>
      <c r="D22" s="4"/>
      <c r="E22" s="4"/>
      <c r="F22" s="43"/>
    </row>
    <row r="23" spans="1:105">
      <c r="A23" s="55"/>
      <c r="B23" s="12"/>
      <c r="C23" s="6"/>
      <c r="D23" s="4"/>
      <c r="E23" s="4"/>
      <c r="F23" s="43"/>
    </row>
    <row r="24" spans="1:105">
      <c r="A24" s="55"/>
      <c r="B24" s="12"/>
      <c r="C24" s="6"/>
      <c r="D24" s="4"/>
      <c r="E24" s="4"/>
      <c r="F24" s="43"/>
    </row>
    <row r="25" spans="1:105">
      <c r="A25" s="55"/>
      <c r="B25" s="12"/>
      <c r="C25" s="6"/>
      <c r="D25" s="4"/>
      <c r="E25" s="4"/>
      <c r="F25" s="43"/>
    </row>
    <row r="26" spans="1:105">
      <c r="A26" s="55"/>
      <c r="B26" s="12"/>
      <c r="C26" s="6"/>
      <c r="D26" s="4"/>
      <c r="E26" s="4"/>
      <c r="F26" s="43"/>
    </row>
    <row r="27" spans="1:105">
      <c r="A27" s="55"/>
      <c r="B27" s="17"/>
      <c r="C27" s="6"/>
      <c r="D27" s="4"/>
      <c r="E27" s="4"/>
      <c r="F27" s="43"/>
    </row>
    <row r="28" spans="1:105">
      <c r="A28" s="55"/>
      <c r="B28" s="12"/>
      <c r="C28" s="6"/>
      <c r="D28" s="4"/>
      <c r="E28" s="4"/>
      <c r="F28" s="43"/>
    </row>
    <row r="29" spans="1:105">
      <c r="A29" s="55"/>
      <c r="B29" s="12"/>
      <c r="C29" s="6"/>
      <c r="D29" s="4"/>
      <c r="E29" s="4"/>
      <c r="F29" s="43"/>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row>
    <row r="30" spans="1:105">
      <c r="A30" s="55"/>
      <c r="B30" s="12"/>
      <c r="C30" s="6"/>
      <c r="D30" s="4"/>
      <c r="E30" s="4"/>
      <c r="F30" s="4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row>
    <row r="31" spans="1:105">
      <c r="A31" s="55"/>
      <c r="B31" s="12"/>
      <c r="C31" s="6"/>
      <c r="D31" s="4"/>
      <c r="E31" s="4"/>
      <c r="F31" s="43"/>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row>
    <row r="32" spans="1:105">
      <c r="A32" s="55"/>
      <c r="B32" s="12"/>
      <c r="C32" s="6"/>
      <c r="D32" s="4"/>
      <c r="E32" s="4"/>
      <c r="F32" s="43"/>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row>
    <row r="33" spans="1:6">
      <c r="A33" s="55"/>
      <c r="B33" s="12"/>
      <c r="C33" s="6"/>
      <c r="D33" s="191"/>
      <c r="E33" s="191"/>
      <c r="F33" s="191"/>
    </row>
    <row r="34" spans="1:6">
      <c r="A34" s="54"/>
      <c r="B34" s="1"/>
      <c r="C34" s="2"/>
      <c r="D34" s="3"/>
      <c r="E34" s="3"/>
      <c r="F34" s="42"/>
    </row>
    <row r="35" spans="1:6">
      <c r="A35" s="54"/>
      <c r="B35" s="12"/>
      <c r="C35" s="2"/>
      <c r="D35" s="3"/>
      <c r="E35" s="3"/>
      <c r="F35" s="42"/>
    </row>
    <row r="36" spans="1:6">
      <c r="A36" s="54"/>
      <c r="B36" s="12"/>
      <c r="C36" s="2"/>
      <c r="D36" s="3"/>
      <c r="E36" s="3"/>
      <c r="F36" s="42"/>
    </row>
    <row r="37" spans="1:6">
      <c r="A37" s="54"/>
      <c r="B37" s="12"/>
      <c r="C37" s="2"/>
      <c r="D37" s="3"/>
      <c r="E37" s="3"/>
      <c r="F37" s="42"/>
    </row>
    <row r="38" spans="1:6">
      <c r="A38" s="54"/>
      <c r="B38" s="16"/>
      <c r="C38" s="2"/>
      <c r="D38" s="3"/>
      <c r="E38" s="3"/>
      <c r="F38" s="27"/>
    </row>
    <row r="39" spans="1:6">
      <c r="A39" s="54"/>
      <c r="B39" s="12"/>
      <c r="C39" s="2"/>
      <c r="D39" s="3"/>
      <c r="E39" s="3"/>
      <c r="F39" s="42"/>
    </row>
    <row r="40" spans="1:6">
      <c r="A40" s="54"/>
      <c r="B40" s="16"/>
      <c r="C40" s="2"/>
      <c r="D40" s="3"/>
      <c r="E40" s="3"/>
      <c r="F40" s="27"/>
    </row>
    <row r="41" spans="1:6">
      <c r="A41" s="54"/>
      <c r="B41" s="16"/>
      <c r="C41" s="2"/>
      <c r="D41" s="3"/>
      <c r="E41" s="3"/>
      <c r="F41" s="27"/>
    </row>
    <row r="42" spans="1:6">
      <c r="A42" s="54"/>
      <c r="B42" s="1"/>
      <c r="C42" s="2"/>
      <c r="D42" s="3"/>
      <c r="E42" s="3"/>
      <c r="F42" s="27"/>
    </row>
    <row r="43" spans="1:6">
      <c r="A43" s="54"/>
      <c r="B43" s="1"/>
      <c r="C43" s="2"/>
      <c r="D43" s="3"/>
      <c r="E43" s="3"/>
      <c r="F43" s="27"/>
    </row>
    <row r="44" spans="1:6">
      <c r="A44" s="54"/>
      <c r="B44" s="1"/>
      <c r="C44" s="2"/>
      <c r="D44" s="3"/>
      <c r="E44" s="3"/>
      <c r="F44" s="27"/>
    </row>
    <row r="45" spans="1:6">
      <c r="A45" s="54"/>
      <c r="B45" s="1"/>
      <c r="C45" s="2"/>
      <c r="D45" s="3"/>
      <c r="E45" s="3"/>
      <c r="F45" s="27"/>
    </row>
    <row r="46" spans="1:6">
      <c r="A46" s="54"/>
      <c r="B46" s="1"/>
      <c r="C46" s="2"/>
      <c r="D46" s="3"/>
      <c r="E46" s="3"/>
      <c r="F46" s="27"/>
    </row>
    <row r="47" spans="1:6">
      <c r="A47" s="54"/>
      <c r="B47" s="1"/>
      <c r="C47" s="2"/>
      <c r="D47" s="3"/>
      <c r="E47" s="3"/>
      <c r="F47" s="27"/>
    </row>
    <row r="48" spans="1:6" s="66" customFormat="1" ht="13.8">
      <c r="A48" s="71"/>
      <c r="B48" s="64"/>
      <c r="C48" s="65"/>
      <c r="D48" s="73"/>
      <c r="E48" s="73"/>
      <c r="F48" s="73"/>
    </row>
    <row r="49" spans="1:105" s="66" customFormat="1" ht="16.5" customHeight="1">
      <c r="A49" s="96" t="s">
        <v>24</v>
      </c>
      <c r="B49" s="97" t="s">
        <v>23</v>
      </c>
      <c r="C49" s="67" t="s">
        <v>22</v>
      </c>
      <c r="D49" s="98" t="s">
        <v>21</v>
      </c>
      <c r="E49" s="98" t="s">
        <v>20</v>
      </c>
      <c r="F49" s="74" t="s">
        <v>19</v>
      </c>
    </row>
    <row r="50" spans="1:105" s="66" customFormat="1" ht="13.8">
      <c r="A50" s="72"/>
      <c r="B50" s="68"/>
      <c r="C50" s="69"/>
      <c r="D50" s="77"/>
      <c r="E50" s="77"/>
      <c r="F50" s="75"/>
    </row>
    <row r="51" spans="1:105" s="66" customFormat="1" ht="13.8">
      <c r="A51" s="72"/>
      <c r="B51" s="68"/>
      <c r="C51" s="69"/>
      <c r="D51" s="77"/>
      <c r="E51" s="77"/>
      <c r="F51" s="75"/>
    </row>
    <row r="52" spans="1:105" s="66" customFormat="1" ht="13.8">
      <c r="A52" s="71"/>
      <c r="B52" s="64"/>
      <c r="C52" s="65"/>
      <c r="D52" s="73"/>
      <c r="E52" s="73"/>
      <c r="F52" s="73"/>
    </row>
    <row r="53" spans="1:105">
      <c r="A53" s="58" t="s">
        <v>15</v>
      </c>
      <c r="B53" s="18" t="s">
        <v>194</v>
      </c>
      <c r="C53" s="19"/>
      <c r="D53" s="20"/>
      <c r="E53" s="20"/>
      <c r="F53" s="25"/>
    </row>
    <row r="54" spans="1:105">
      <c r="A54" s="54"/>
      <c r="B54" s="1"/>
      <c r="C54" s="2"/>
      <c r="D54" s="3"/>
      <c r="E54" s="3"/>
      <c r="F54" s="27"/>
    </row>
    <row r="55" spans="1:105" ht="15" thickBot="1">
      <c r="A55" s="54"/>
      <c r="B55" s="1"/>
      <c r="C55" s="2"/>
      <c r="D55" s="3"/>
      <c r="E55" s="3"/>
      <c r="F55" s="27"/>
    </row>
    <row r="56" spans="1:105" ht="15" thickBot="1">
      <c r="A56" s="59"/>
      <c r="B56" s="21" t="s">
        <v>207</v>
      </c>
      <c r="C56" s="22"/>
      <c r="D56" s="23"/>
      <c r="E56" s="23"/>
      <c r="F56" s="44"/>
    </row>
    <row r="57" spans="1:105">
      <c r="A57" s="54"/>
      <c r="B57" s="1"/>
      <c r="C57" s="2"/>
      <c r="D57" s="3"/>
      <c r="E57" s="3"/>
      <c r="F57" s="27"/>
    </row>
    <row r="58" spans="1:105">
      <c r="A58" s="58" t="s">
        <v>200</v>
      </c>
      <c r="B58" s="24" t="s">
        <v>16</v>
      </c>
      <c r="C58" s="19"/>
      <c r="D58" s="20"/>
      <c r="E58" s="20"/>
      <c r="F58" s="25">
        <f>F111</f>
        <v>0</v>
      </c>
    </row>
    <row r="59" spans="1:105">
      <c r="A59" s="54"/>
      <c r="B59" s="26"/>
      <c r="C59" s="2"/>
      <c r="D59" s="3"/>
      <c r="E59" s="3"/>
      <c r="F59" s="27"/>
    </row>
    <row r="60" spans="1:105">
      <c r="A60" s="58" t="s">
        <v>201</v>
      </c>
      <c r="B60" s="24" t="s">
        <v>50</v>
      </c>
      <c r="C60" s="19"/>
      <c r="D60" s="20"/>
      <c r="E60" s="20"/>
      <c r="F60" s="25">
        <f>F122</f>
        <v>0</v>
      </c>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row>
    <row r="61" spans="1:105">
      <c r="A61" s="54"/>
      <c r="B61" s="103"/>
      <c r="C61" s="2"/>
      <c r="D61" s="3"/>
      <c r="E61" s="3"/>
      <c r="F61" s="27"/>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row>
    <row r="62" spans="1:105">
      <c r="A62" s="58" t="s">
        <v>202</v>
      </c>
      <c r="B62" s="24" t="s">
        <v>4</v>
      </c>
      <c r="C62" s="19"/>
      <c r="D62" s="20"/>
      <c r="E62" s="20"/>
      <c r="F62" s="25">
        <f>$F$171</f>
        <v>0</v>
      </c>
    </row>
    <row r="63" spans="1:105">
      <c r="A63" s="54"/>
      <c r="B63" s="26"/>
      <c r="C63" s="2"/>
      <c r="D63" s="3"/>
      <c r="E63" s="3"/>
      <c r="F63" s="27"/>
    </row>
    <row r="64" spans="1:105">
      <c r="A64" s="58" t="s">
        <v>203</v>
      </c>
      <c r="B64" s="24" t="s">
        <v>17</v>
      </c>
      <c r="C64" s="19"/>
      <c r="D64" s="20"/>
      <c r="E64" s="20"/>
      <c r="F64" s="25">
        <f>$F$207</f>
        <v>0</v>
      </c>
    </row>
    <row r="65" spans="1:105" ht="15" thickBot="1">
      <c r="A65" s="54"/>
      <c r="B65" s="26"/>
      <c r="C65" s="2"/>
      <c r="D65" s="3"/>
      <c r="E65" s="3"/>
      <c r="F65" s="27"/>
    </row>
    <row r="66" spans="1:105">
      <c r="A66" s="58" t="s">
        <v>204</v>
      </c>
      <c r="B66" s="24" t="s">
        <v>87</v>
      </c>
      <c r="C66" s="19"/>
      <c r="D66" s="20"/>
      <c r="E66" s="20"/>
      <c r="F66" s="25">
        <f>F222</f>
        <v>0</v>
      </c>
    </row>
    <row r="67" spans="1:105">
      <c r="A67" s="54"/>
      <c r="B67" s="1"/>
      <c r="C67" s="2"/>
      <c r="D67" s="3"/>
      <c r="E67" s="3"/>
      <c r="F67" s="27"/>
    </row>
    <row r="68" spans="1:105">
      <c r="A68" s="89" t="s">
        <v>36</v>
      </c>
      <c r="B68" s="185" t="s">
        <v>189</v>
      </c>
      <c r="C68" s="185"/>
      <c r="D68" s="185"/>
      <c r="E68" s="185"/>
      <c r="F68" s="50">
        <f>F229</f>
        <v>0</v>
      </c>
    </row>
    <row r="69" spans="1:105" ht="15" thickBot="1">
      <c r="A69" s="54"/>
      <c r="B69" s="1"/>
      <c r="C69" s="2"/>
      <c r="D69" s="3"/>
      <c r="E69" s="3"/>
      <c r="F69" s="27"/>
    </row>
    <row r="70" spans="1:105" ht="15" thickBot="1">
      <c r="A70" s="59" t="s">
        <v>15</v>
      </c>
      <c r="B70" s="28" t="s">
        <v>208</v>
      </c>
      <c r="C70" s="29"/>
      <c r="D70" s="30"/>
      <c r="E70" s="30"/>
      <c r="F70" s="45">
        <f>SUM(F58:F68)</f>
        <v>0</v>
      </c>
    </row>
    <row r="71" spans="1:105">
      <c r="A71" s="54"/>
      <c r="B71" s="1"/>
      <c r="C71" s="2"/>
      <c r="D71" s="3"/>
      <c r="E71" s="3"/>
      <c r="F71" s="27"/>
    </row>
    <row r="80" spans="1:105">
      <c r="B80" s="101"/>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row>
    <row r="81" spans="1:105">
      <c r="B81" s="101"/>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row>
    <row r="82" spans="1:105">
      <c r="B82" s="101"/>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row>
    <row r="83" spans="1:105">
      <c r="B83" s="101"/>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row>
    <row r="84" spans="1:105">
      <c r="B84" s="101"/>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row>
    <row r="85" spans="1:105">
      <c r="B85" s="101"/>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row>
    <row r="86" spans="1:105">
      <c r="A86" s="60"/>
      <c r="B86" s="31"/>
      <c r="C86" s="32"/>
      <c r="D86" s="84"/>
      <c r="F86" s="85"/>
    </row>
    <row r="87" spans="1:105" ht="14.25" customHeight="1">
      <c r="A87" s="78" t="s">
        <v>26</v>
      </c>
      <c r="B87" s="187" t="s">
        <v>16</v>
      </c>
      <c r="C87" s="188"/>
      <c r="D87" s="188"/>
      <c r="E87" s="188"/>
      <c r="F87" s="86"/>
    </row>
    <row r="88" spans="1:105">
      <c r="A88" s="87"/>
      <c r="B88" s="38"/>
      <c r="C88" s="53"/>
      <c r="D88" s="80"/>
      <c r="E88" s="80"/>
      <c r="F88" s="88"/>
    </row>
    <row r="89" spans="1:105" ht="259.2">
      <c r="A89" s="79" t="s">
        <v>27</v>
      </c>
      <c r="B89" s="38" t="s">
        <v>54</v>
      </c>
      <c r="C89" s="53"/>
      <c r="D89" s="80"/>
      <c r="E89" s="80"/>
      <c r="F89" s="88"/>
    </row>
    <row r="90" spans="1:105">
      <c r="A90" s="79" t="s">
        <v>27</v>
      </c>
      <c r="B90" s="38"/>
      <c r="C90" s="53"/>
      <c r="D90" s="80"/>
      <c r="E90" s="80"/>
      <c r="F90" s="88"/>
    </row>
    <row r="91" spans="1:105" ht="94.5" customHeight="1">
      <c r="A91" s="79" t="s">
        <v>5</v>
      </c>
      <c r="B91" s="38" t="s">
        <v>53</v>
      </c>
      <c r="C91" s="53"/>
      <c r="D91" s="80"/>
      <c r="E91" s="80"/>
      <c r="F91" s="88"/>
    </row>
    <row r="92" spans="1:105" ht="43.2">
      <c r="A92" s="79"/>
      <c r="B92" s="100" t="s">
        <v>47</v>
      </c>
      <c r="C92" s="53"/>
      <c r="D92" s="80"/>
      <c r="E92" s="80"/>
      <c r="F92" s="88"/>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row>
    <row r="93" spans="1:105" ht="115.2">
      <c r="A93" s="79" t="s">
        <v>27</v>
      </c>
      <c r="B93" s="38" t="s">
        <v>48</v>
      </c>
      <c r="C93" s="53"/>
      <c r="D93" s="80"/>
      <c r="E93" s="80"/>
      <c r="F93" s="88"/>
    </row>
    <row r="94" spans="1:105">
      <c r="A94" s="79"/>
      <c r="B94" s="38"/>
      <c r="C94" s="53" t="s">
        <v>45</v>
      </c>
      <c r="D94" s="80">
        <v>1</v>
      </c>
      <c r="E94" s="80"/>
      <c r="F94" s="76">
        <f>E94*D94</f>
        <v>0</v>
      </c>
    </row>
    <row r="95" spans="1:105">
      <c r="A95" s="79"/>
      <c r="B95" s="100"/>
      <c r="C95" s="53"/>
      <c r="D95" s="80"/>
      <c r="E95" s="80"/>
      <c r="F95" s="76"/>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row>
    <row r="96" spans="1:105" ht="100.8">
      <c r="A96" s="79" t="s">
        <v>9</v>
      </c>
      <c r="B96" s="100" t="s">
        <v>57</v>
      </c>
      <c r="C96" s="53"/>
      <c r="D96" s="80"/>
      <c r="E96" s="80"/>
      <c r="F96" s="76"/>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row>
    <row r="97" spans="1:105">
      <c r="A97" s="79"/>
      <c r="B97" s="100"/>
      <c r="C97" s="53" t="s">
        <v>45</v>
      </c>
      <c r="D97" s="80">
        <v>1</v>
      </c>
      <c r="E97" s="80"/>
      <c r="F97" s="76">
        <f>E97*D97</f>
        <v>0</v>
      </c>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row>
    <row r="98" spans="1:105">
      <c r="A98" s="79" t="s">
        <v>27</v>
      </c>
      <c r="B98" s="38"/>
      <c r="C98" s="53"/>
      <c r="D98" s="80"/>
      <c r="E98" s="80"/>
      <c r="F98" s="88"/>
    </row>
    <row r="99" spans="1:105" ht="115.2">
      <c r="A99" s="79" t="s">
        <v>6</v>
      </c>
      <c r="B99" s="100" t="s">
        <v>55</v>
      </c>
      <c r="C99" s="53"/>
      <c r="D99" s="80"/>
      <c r="E99" s="80"/>
      <c r="F99" s="88"/>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row>
    <row r="100" spans="1:105">
      <c r="A100" s="79"/>
      <c r="B100" s="100"/>
      <c r="C100" s="53" t="s">
        <v>45</v>
      </c>
      <c r="D100" s="80">
        <v>1</v>
      </c>
      <c r="E100" s="80"/>
      <c r="F100" s="76">
        <f>E100*D100</f>
        <v>0</v>
      </c>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row>
    <row r="101" spans="1:105">
      <c r="A101" s="79"/>
      <c r="B101" s="100"/>
      <c r="C101" s="53"/>
      <c r="D101" s="80"/>
      <c r="E101" s="80"/>
      <c r="F101" s="76"/>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row>
    <row r="102" spans="1:105" ht="129.6">
      <c r="A102" s="79" t="s">
        <v>7</v>
      </c>
      <c r="B102" s="100" t="s">
        <v>56</v>
      </c>
      <c r="C102" s="53"/>
      <c r="D102" s="80"/>
      <c r="E102" s="80"/>
      <c r="F102" s="76"/>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row>
    <row r="103" spans="1:105">
      <c r="A103" s="79"/>
      <c r="B103" s="100"/>
      <c r="C103" s="53" t="s">
        <v>45</v>
      </c>
      <c r="D103" s="80">
        <v>1</v>
      </c>
      <c r="E103" s="80"/>
      <c r="F103" s="76">
        <f>E103*D103</f>
        <v>0</v>
      </c>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row>
    <row r="104" spans="1:105">
      <c r="A104" s="79"/>
      <c r="B104" s="100"/>
      <c r="C104" s="53"/>
      <c r="D104" s="80"/>
      <c r="E104" s="80"/>
      <c r="F104" s="76"/>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row>
    <row r="105" spans="1:105" ht="43.2">
      <c r="A105" s="79" t="s">
        <v>10</v>
      </c>
      <c r="B105" s="100" t="s">
        <v>64</v>
      </c>
      <c r="C105" s="53"/>
      <c r="D105" s="80"/>
      <c r="E105" s="80"/>
      <c r="F105" s="76"/>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row>
    <row r="106" spans="1:105">
      <c r="A106" s="79"/>
      <c r="B106" s="100"/>
      <c r="C106" s="53" t="s">
        <v>45</v>
      </c>
      <c r="D106" s="80">
        <v>1</v>
      </c>
      <c r="E106" s="80"/>
      <c r="F106" s="76">
        <f>E106*D106</f>
        <v>0</v>
      </c>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row>
    <row r="107" spans="1:105">
      <c r="A107" s="79"/>
      <c r="B107" s="100"/>
      <c r="C107" s="53"/>
      <c r="D107" s="80"/>
      <c r="E107" s="80"/>
      <c r="F107" s="76"/>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row>
    <row r="108" spans="1:105" ht="43.2">
      <c r="A108" s="79" t="s">
        <v>11</v>
      </c>
      <c r="B108" s="100" t="s">
        <v>195</v>
      </c>
      <c r="C108" s="70"/>
      <c r="D108" s="70"/>
      <c r="E108" s="70"/>
      <c r="F108" s="7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row>
    <row r="109" spans="1:105">
      <c r="A109" s="79"/>
      <c r="B109" s="100"/>
      <c r="C109" s="53" t="s">
        <v>45</v>
      </c>
      <c r="D109" s="80">
        <v>1</v>
      </c>
      <c r="E109" s="80"/>
      <c r="F109" s="76">
        <f>E109*D109</f>
        <v>0</v>
      </c>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row>
    <row r="110" spans="1:105">
      <c r="A110" s="79" t="s">
        <v>27</v>
      </c>
      <c r="B110" s="38"/>
      <c r="C110" s="53"/>
      <c r="D110" s="80"/>
      <c r="E110" s="80"/>
      <c r="F110" s="88"/>
    </row>
    <row r="111" spans="1:105">
      <c r="A111" s="78" t="s">
        <v>26</v>
      </c>
      <c r="B111" s="187" t="s">
        <v>29</v>
      </c>
      <c r="C111" s="188"/>
      <c r="D111" s="188"/>
      <c r="E111" s="188"/>
      <c r="F111" s="86">
        <f>SUM(F91:F110)</f>
        <v>0</v>
      </c>
    </row>
    <row r="112" spans="1:105">
      <c r="A112" s="87"/>
      <c r="B112" s="38"/>
      <c r="C112" s="53"/>
      <c r="D112" s="80"/>
      <c r="E112" s="80"/>
      <c r="F112" s="88"/>
    </row>
    <row r="113" spans="1:105">
      <c r="A113" s="78" t="s">
        <v>30</v>
      </c>
      <c r="B113" s="187" t="s">
        <v>50</v>
      </c>
      <c r="C113" s="188"/>
      <c r="D113" s="188"/>
      <c r="E113" s="188"/>
      <c r="F113" s="86"/>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row>
    <row r="114" spans="1:105">
      <c r="A114" s="87"/>
      <c r="B114" s="100"/>
      <c r="C114" s="53"/>
      <c r="D114" s="80"/>
      <c r="E114" s="80"/>
      <c r="F114" s="88"/>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row>
    <row r="115" spans="1:105">
      <c r="A115" s="79" t="s">
        <v>27</v>
      </c>
      <c r="B115" s="100"/>
      <c r="C115" s="53"/>
      <c r="D115" s="80"/>
      <c r="E115" s="80"/>
      <c r="F115" s="88"/>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row>
    <row r="116" spans="1:105" ht="115.2">
      <c r="A116" s="79" t="s">
        <v>5</v>
      </c>
      <c r="B116" s="100" t="s">
        <v>58</v>
      </c>
      <c r="C116" s="53"/>
      <c r="D116" s="80"/>
      <c r="E116" s="80"/>
      <c r="F116" s="88"/>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row>
    <row r="117" spans="1:105">
      <c r="A117" s="79"/>
      <c r="B117" s="100"/>
      <c r="C117" s="53" t="s">
        <v>44</v>
      </c>
      <c r="D117" s="80">
        <v>4</v>
      </c>
      <c r="E117" s="80"/>
      <c r="F117" s="76">
        <f>E117*D117</f>
        <v>0</v>
      </c>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row>
    <row r="118" spans="1:105">
      <c r="A118" s="79" t="s">
        <v>27</v>
      </c>
      <c r="B118" s="100"/>
      <c r="C118" s="53"/>
      <c r="D118" s="80"/>
      <c r="E118" s="80"/>
      <c r="F118" s="88"/>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row>
    <row r="119" spans="1:105" ht="111.75" customHeight="1">
      <c r="A119" s="79" t="s">
        <v>9</v>
      </c>
      <c r="B119" s="100" t="s">
        <v>63</v>
      </c>
      <c r="C119" s="53"/>
      <c r="D119" s="80"/>
      <c r="E119" s="80"/>
      <c r="F119" s="88"/>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row>
    <row r="120" spans="1:105">
      <c r="A120" s="79"/>
      <c r="B120" s="100"/>
      <c r="C120" s="53" t="s">
        <v>3</v>
      </c>
      <c r="D120" s="80">
        <v>12</v>
      </c>
      <c r="E120" s="80"/>
      <c r="F120" s="76">
        <f>E120*D120</f>
        <v>0</v>
      </c>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row>
    <row r="121" spans="1:105">
      <c r="A121" s="79"/>
      <c r="B121" s="100"/>
      <c r="C121" s="53"/>
      <c r="D121" s="80"/>
      <c r="E121" s="80"/>
      <c r="F121" s="76"/>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row>
    <row r="122" spans="1:105">
      <c r="A122" s="78" t="s">
        <v>30</v>
      </c>
      <c r="B122" s="187" t="s">
        <v>51</v>
      </c>
      <c r="C122" s="188"/>
      <c r="D122" s="188"/>
      <c r="E122" s="188"/>
      <c r="F122" s="86">
        <f>SUM(F116:F121)</f>
        <v>0</v>
      </c>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row>
    <row r="123" spans="1:105">
      <c r="A123" s="87"/>
      <c r="B123" s="100"/>
      <c r="C123" s="53"/>
      <c r="D123" s="80"/>
      <c r="E123" s="80"/>
      <c r="F123" s="88"/>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row>
    <row r="124" spans="1:105">
      <c r="A124" s="87"/>
      <c r="B124" s="100"/>
      <c r="C124" s="53"/>
      <c r="D124" s="80"/>
      <c r="E124" s="80"/>
      <c r="F124" s="88"/>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row>
    <row r="125" spans="1:105">
      <c r="A125" s="78" t="s">
        <v>31</v>
      </c>
      <c r="B125" s="187" t="s">
        <v>4</v>
      </c>
      <c r="C125" s="188"/>
      <c r="D125" s="188"/>
      <c r="E125" s="188"/>
      <c r="F125" s="86"/>
    </row>
    <row r="126" spans="1:105">
      <c r="A126" s="87"/>
      <c r="B126" s="38"/>
      <c r="C126" s="53"/>
      <c r="D126" s="80"/>
      <c r="E126" s="80"/>
      <c r="F126" s="88"/>
    </row>
    <row r="127" spans="1:105" ht="57.6">
      <c r="A127" s="79" t="s">
        <v>5</v>
      </c>
      <c r="B127" s="38" t="s">
        <v>59</v>
      </c>
      <c r="C127" s="53"/>
      <c r="D127" s="80"/>
      <c r="E127" s="80"/>
      <c r="F127" s="88"/>
    </row>
    <row r="128" spans="1:105" ht="38.25" customHeight="1">
      <c r="A128" s="79" t="s">
        <v>28</v>
      </c>
      <c r="B128" s="38" t="s">
        <v>32</v>
      </c>
      <c r="C128" s="53" t="s">
        <v>1</v>
      </c>
      <c r="D128" s="81">
        <f>625*0.3</f>
        <v>187.5</v>
      </c>
      <c r="E128" s="80"/>
      <c r="F128" s="76">
        <f>E128*D128</f>
        <v>0</v>
      </c>
    </row>
    <row r="129" spans="1:105">
      <c r="A129" s="79" t="s">
        <v>27</v>
      </c>
      <c r="B129" s="38"/>
      <c r="C129" s="53"/>
      <c r="D129" s="80"/>
      <c r="E129" s="80"/>
      <c r="F129" s="88"/>
    </row>
    <row r="130" spans="1:105" ht="100.8">
      <c r="A130" s="79" t="s">
        <v>9</v>
      </c>
      <c r="B130" s="100" t="s">
        <v>60</v>
      </c>
      <c r="C130" s="53"/>
      <c r="D130" s="80"/>
      <c r="E130" s="80"/>
      <c r="F130" s="88"/>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row>
    <row r="131" spans="1:105" ht="28.8">
      <c r="A131" s="79" t="s">
        <v>28</v>
      </c>
      <c r="B131" s="100" t="s">
        <v>32</v>
      </c>
      <c r="C131" s="53" t="s">
        <v>1</v>
      </c>
      <c r="D131" s="80">
        <f>(625-70)*0.35*0.5</f>
        <v>97.125</v>
      </c>
      <c r="E131" s="80"/>
      <c r="F131" s="76">
        <f>E131*D131</f>
        <v>0</v>
      </c>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row>
    <row r="132" spans="1:105">
      <c r="A132" s="79" t="s">
        <v>27</v>
      </c>
      <c r="B132" s="38"/>
      <c r="C132" s="53"/>
      <c r="D132" s="80"/>
      <c r="E132" s="80"/>
      <c r="F132" s="88"/>
    </row>
    <row r="133" spans="1:105" ht="187.2">
      <c r="A133" s="79" t="s">
        <v>6</v>
      </c>
      <c r="B133" s="99" t="s">
        <v>61</v>
      </c>
      <c r="C133" s="53"/>
      <c r="D133" s="80"/>
      <c r="E133" s="80"/>
      <c r="F133" s="88"/>
    </row>
    <row r="134" spans="1:105" ht="28.8">
      <c r="A134" s="79" t="s">
        <v>28</v>
      </c>
      <c r="B134" s="99" t="s">
        <v>49</v>
      </c>
      <c r="C134" s="53" t="s">
        <v>3</v>
      </c>
      <c r="D134" s="80">
        <f>625-70</f>
        <v>555</v>
      </c>
      <c r="E134" s="80"/>
      <c r="F134" s="76">
        <f>E134*D134</f>
        <v>0</v>
      </c>
    </row>
    <row r="135" spans="1:105">
      <c r="A135" s="79" t="s">
        <v>27</v>
      </c>
      <c r="B135" s="38"/>
      <c r="C135" s="53"/>
      <c r="D135" s="80"/>
      <c r="E135" s="80"/>
      <c r="F135" s="88"/>
    </row>
    <row r="136" spans="1:105" ht="115.2">
      <c r="A136" s="79" t="s">
        <v>7</v>
      </c>
      <c r="B136" s="100" t="s">
        <v>196</v>
      </c>
      <c r="C136" s="53"/>
      <c r="D136" s="80"/>
      <c r="E136" s="80"/>
      <c r="F136" s="88"/>
    </row>
    <row r="137" spans="1:105">
      <c r="A137" s="79"/>
      <c r="B137" s="99"/>
      <c r="C137" s="53" t="s">
        <v>1</v>
      </c>
      <c r="D137" s="80">
        <f>210*0.5</f>
        <v>105</v>
      </c>
      <c r="E137" s="81"/>
      <c r="F137" s="76">
        <f>E137*D137</f>
        <v>0</v>
      </c>
    </row>
    <row r="138" spans="1:105">
      <c r="A138" s="79" t="s">
        <v>27</v>
      </c>
      <c r="B138" s="38"/>
      <c r="C138" s="53"/>
      <c r="D138" s="80"/>
      <c r="E138" s="80"/>
      <c r="F138" s="88"/>
    </row>
    <row r="139" spans="1:105" ht="144">
      <c r="A139" s="79" t="s">
        <v>11</v>
      </c>
      <c r="B139" s="100" t="s">
        <v>67</v>
      </c>
      <c r="C139" s="53"/>
      <c r="D139" s="80"/>
      <c r="E139" s="80"/>
      <c r="F139" s="88"/>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c r="BE139" s="100"/>
      <c r="BF139" s="100"/>
      <c r="BG139" s="100"/>
      <c r="BH139" s="100"/>
      <c r="BI139" s="100"/>
      <c r="BJ139" s="100"/>
      <c r="BK139" s="100"/>
      <c r="BL139" s="100"/>
      <c r="BM139" s="100"/>
      <c r="BN139" s="100"/>
      <c r="BO139" s="100"/>
      <c r="BP139" s="100"/>
      <c r="BQ139" s="100"/>
      <c r="BR139" s="100"/>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c r="CN139" s="100"/>
      <c r="CO139" s="100"/>
      <c r="CP139" s="100"/>
      <c r="CQ139" s="100"/>
      <c r="CR139" s="100"/>
      <c r="CS139" s="100"/>
      <c r="CT139" s="100"/>
      <c r="CU139" s="100"/>
      <c r="CV139" s="100"/>
      <c r="CW139" s="100"/>
      <c r="CX139" s="100"/>
      <c r="CY139" s="100"/>
      <c r="CZ139" s="100"/>
      <c r="DA139" s="100"/>
    </row>
    <row r="140" spans="1:105" ht="28.8">
      <c r="A140" s="79" t="s">
        <v>27</v>
      </c>
      <c r="B140" s="100" t="s">
        <v>33</v>
      </c>
      <c r="C140" s="53"/>
      <c r="D140" s="80"/>
      <c r="E140" s="80"/>
      <c r="F140" s="88"/>
    </row>
    <row r="141" spans="1:105" ht="100.8">
      <c r="A141" s="79"/>
      <c r="B141" s="100" t="s">
        <v>46</v>
      </c>
      <c r="C141" s="53"/>
      <c r="D141" s="80"/>
      <c r="E141" s="80"/>
      <c r="F141" s="88"/>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c r="AL141" s="100"/>
      <c r="AM141" s="100"/>
      <c r="AN141" s="100"/>
      <c r="AO141" s="100"/>
      <c r="AP141" s="100"/>
      <c r="AQ141" s="100"/>
      <c r="AR141" s="100"/>
      <c r="AS141" s="100"/>
      <c r="AT141" s="100"/>
      <c r="AU141" s="100"/>
      <c r="AV141" s="100"/>
      <c r="AW141" s="100"/>
      <c r="AX141" s="100"/>
      <c r="AY141" s="100"/>
      <c r="AZ141" s="100"/>
      <c r="BA141" s="100"/>
      <c r="BB141" s="100"/>
      <c r="BC141" s="100"/>
      <c r="BD141" s="100"/>
      <c r="BE141" s="100"/>
      <c r="BF141" s="100"/>
      <c r="BG141" s="100"/>
      <c r="BH141" s="100"/>
      <c r="BI141" s="100"/>
      <c r="BJ141" s="100"/>
      <c r="BK141" s="100"/>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c r="CN141" s="100"/>
      <c r="CO141" s="100"/>
      <c r="CP141" s="100"/>
      <c r="CQ141" s="100"/>
      <c r="CR141" s="100"/>
      <c r="CS141" s="100"/>
      <c r="CT141" s="100"/>
      <c r="CU141" s="100"/>
      <c r="CV141" s="100"/>
      <c r="CW141" s="100"/>
      <c r="CX141" s="100"/>
      <c r="CY141" s="100"/>
      <c r="CZ141" s="100"/>
      <c r="DA141" s="100"/>
    </row>
    <row r="142" spans="1:105" ht="28.8">
      <c r="A142" s="79" t="s">
        <v>28</v>
      </c>
      <c r="B142" s="100" t="s">
        <v>52</v>
      </c>
      <c r="C142" s="53" t="s">
        <v>1</v>
      </c>
      <c r="D142" s="80">
        <f>555*0.3</f>
        <v>166.5</v>
      </c>
      <c r="E142" s="81"/>
      <c r="F142" s="76">
        <f>E142*D142</f>
        <v>0</v>
      </c>
    </row>
    <row r="143" spans="1:105">
      <c r="A143" s="79"/>
      <c r="B143" s="100"/>
      <c r="C143" s="53"/>
      <c r="D143" s="80"/>
      <c r="E143" s="81"/>
      <c r="F143" s="76"/>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c r="AT143" s="100"/>
      <c r="AU143" s="100"/>
      <c r="AV143" s="100"/>
      <c r="AW143" s="100"/>
      <c r="AX143" s="100"/>
      <c r="AY143" s="100"/>
      <c r="AZ143" s="100"/>
      <c r="BA143" s="100"/>
      <c r="BB143" s="100"/>
      <c r="BC143" s="100"/>
      <c r="BD143" s="100"/>
      <c r="BE143" s="100"/>
      <c r="BF143" s="100"/>
      <c r="BG143" s="100"/>
      <c r="BH143" s="100"/>
      <c r="BI143" s="100"/>
      <c r="BJ143" s="100"/>
      <c r="BK143" s="100"/>
      <c r="BL143" s="100"/>
      <c r="BM143" s="100"/>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c r="CN143" s="100"/>
      <c r="CO143" s="100"/>
      <c r="CP143" s="100"/>
      <c r="CQ143" s="100"/>
      <c r="CR143" s="100"/>
      <c r="CS143" s="100"/>
      <c r="CT143" s="100"/>
      <c r="CU143" s="100"/>
      <c r="CV143" s="100"/>
      <c r="CW143" s="100"/>
      <c r="CX143" s="100"/>
      <c r="CY143" s="100"/>
      <c r="CZ143" s="100"/>
      <c r="DA143" s="100"/>
    </row>
    <row r="144" spans="1:105" ht="115.2">
      <c r="A144" s="79" t="s">
        <v>12</v>
      </c>
      <c r="B144" s="100" t="s">
        <v>62</v>
      </c>
      <c r="C144" s="53"/>
      <c r="D144" s="80"/>
      <c r="E144" s="81"/>
      <c r="F144" s="76"/>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c r="AV144" s="100"/>
      <c r="AW144" s="100"/>
      <c r="AX144" s="100"/>
      <c r="AY144" s="100"/>
      <c r="AZ144" s="100"/>
      <c r="BA144" s="100"/>
      <c r="BB144" s="100"/>
      <c r="BC144" s="100"/>
      <c r="BD144" s="100"/>
      <c r="BE144" s="100"/>
      <c r="BF144" s="100"/>
      <c r="BG144" s="100"/>
      <c r="BH144" s="100"/>
      <c r="BI144" s="100"/>
      <c r="BJ144" s="100"/>
      <c r="BK144" s="100"/>
      <c r="BL144" s="100"/>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c r="CN144" s="100"/>
      <c r="CO144" s="100"/>
      <c r="CP144" s="100"/>
      <c r="CQ144" s="100"/>
      <c r="CR144" s="100"/>
      <c r="CS144" s="100"/>
      <c r="CT144" s="100"/>
      <c r="CU144" s="100"/>
      <c r="CV144" s="100"/>
      <c r="CW144" s="100"/>
      <c r="CX144" s="100"/>
      <c r="CY144" s="100"/>
      <c r="CZ144" s="100"/>
      <c r="DA144" s="100"/>
    </row>
    <row r="145" spans="1:105">
      <c r="A145" s="79"/>
      <c r="B145" s="100"/>
      <c r="C145" s="53" t="s">
        <v>1</v>
      </c>
      <c r="D145" s="80">
        <f>202*0.4*0.8</f>
        <v>64.640000000000015</v>
      </c>
      <c r="E145" s="81"/>
      <c r="F145" s="76">
        <f>E145*D145</f>
        <v>0</v>
      </c>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row>
    <row r="146" spans="1:105">
      <c r="A146" s="79"/>
      <c r="B146" s="100"/>
      <c r="C146" s="53"/>
      <c r="D146" s="80"/>
      <c r="E146" s="81"/>
      <c r="F146" s="76"/>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c r="BE146" s="100"/>
      <c r="BF146" s="100"/>
      <c r="BG146" s="100"/>
      <c r="BH146" s="100"/>
      <c r="BI146" s="100"/>
      <c r="BJ146" s="100"/>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100"/>
      <c r="CX146" s="100"/>
      <c r="CY146" s="100"/>
      <c r="CZ146" s="100"/>
      <c r="DA146" s="100"/>
    </row>
    <row r="147" spans="1:105" ht="158.4">
      <c r="A147" s="79" t="s">
        <v>34</v>
      </c>
      <c r="B147" s="100" t="s">
        <v>66</v>
      </c>
      <c r="C147" s="53"/>
      <c r="D147" s="80"/>
      <c r="E147" s="81"/>
      <c r="F147" s="76"/>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c r="AV147" s="100"/>
      <c r="AW147" s="100"/>
      <c r="AX147" s="100"/>
      <c r="AY147" s="100"/>
      <c r="AZ147" s="100"/>
      <c r="BA147" s="100"/>
      <c r="BB147" s="100"/>
      <c r="BC147" s="100"/>
      <c r="BD147" s="100"/>
      <c r="BE147" s="100"/>
      <c r="BF147" s="100"/>
      <c r="BG147" s="100"/>
      <c r="BH147" s="100"/>
      <c r="BI147" s="100"/>
      <c r="BJ147" s="100"/>
      <c r="BK147" s="100"/>
      <c r="BL147" s="100"/>
      <c r="BM147" s="100"/>
      <c r="BN147" s="100"/>
      <c r="BO147" s="100"/>
      <c r="BP147" s="100"/>
      <c r="BQ147" s="100"/>
      <c r="BR147" s="100"/>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c r="CN147" s="100"/>
      <c r="CO147" s="100"/>
      <c r="CP147" s="100"/>
      <c r="CQ147" s="100"/>
      <c r="CR147" s="100"/>
      <c r="CS147" s="100"/>
      <c r="CT147" s="100"/>
      <c r="CU147" s="100"/>
      <c r="CV147" s="100"/>
      <c r="CW147" s="100"/>
      <c r="CX147" s="100"/>
      <c r="CY147" s="100"/>
      <c r="CZ147" s="100"/>
      <c r="DA147" s="100"/>
    </row>
    <row r="148" spans="1:105">
      <c r="A148" s="79"/>
      <c r="B148" s="100"/>
      <c r="C148" s="53" t="s">
        <v>1</v>
      </c>
      <c r="D148" s="80">
        <f>4+2+15*2*1</f>
        <v>36</v>
      </c>
      <c r="E148" s="81"/>
      <c r="F148" s="76">
        <f>E148*D148</f>
        <v>0</v>
      </c>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c r="AT148" s="100"/>
      <c r="AU148" s="100"/>
      <c r="AV148" s="100"/>
      <c r="AW148" s="100"/>
      <c r="AX148" s="100"/>
      <c r="AY148" s="100"/>
      <c r="AZ148" s="100"/>
      <c r="BA148" s="100"/>
      <c r="BB148" s="100"/>
      <c r="BC148" s="100"/>
      <c r="BD148" s="100"/>
      <c r="BE148" s="100"/>
      <c r="BF148" s="100"/>
      <c r="BG148" s="100"/>
      <c r="BH148" s="100"/>
      <c r="BI148" s="100"/>
      <c r="BJ148" s="100"/>
      <c r="BK148" s="100"/>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row>
    <row r="149" spans="1:105">
      <c r="A149" s="79"/>
      <c r="B149" s="100"/>
      <c r="C149" s="53"/>
      <c r="D149" s="80"/>
      <c r="E149" s="81"/>
      <c r="F149" s="76"/>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row>
    <row r="150" spans="1:105" ht="86.4">
      <c r="A150" s="79" t="s">
        <v>18</v>
      </c>
      <c r="B150" s="100" t="s">
        <v>65</v>
      </c>
      <c r="C150" s="53"/>
      <c r="D150" s="80"/>
      <c r="E150" s="81"/>
      <c r="F150" s="76"/>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0"/>
      <c r="AV150" s="100"/>
      <c r="AW150" s="100"/>
      <c r="AX150" s="100"/>
      <c r="AY150" s="100"/>
      <c r="AZ150" s="100"/>
      <c r="BA150" s="100"/>
      <c r="BB150" s="100"/>
      <c r="BC150" s="100"/>
      <c r="BD150" s="100"/>
      <c r="BE150" s="100"/>
      <c r="BF150" s="100"/>
      <c r="BG150" s="100"/>
      <c r="BH150" s="100"/>
      <c r="BI150" s="100"/>
      <c r="BJ150" s="10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c r="CN150" s="100"/>
      <c r="CO150" s="100"/>
      <c r="CP150" s="100"/>
      <c r="CQ150" s="100"/>
      <c r="CR150" s="100"/>
      <c r="CS150" s="100"/>
      <c r="CT150" s="100"/>
      <c r="CU150" s="100"/>
      <c r="CV150" s="100"/>
      <c r="CW150" s="100"/>
      <c r="CX150" s="100"/>
      <c r="CY150" s="100"/>
      <c r="CZ150" s="100"/>
      <c r="DA150" s="100"/>
    </row>
    <row r="151" spans="1:105">
      <c r="A151" s="79"/>
      <c r="B151" s="100"/>
      <c r="C151" s="53" t="s">
        <v>1</v>
      </c>
      <c r="D151" s="80">
        <f>11*0.6*0.6*0.8</f>
        <v>3.1679999999999997</v>
      </c>
      <c r="E151" s="81"/>
      <c r="F151" s="76">
        <f>E151*D151</f>
        <v>0</v>
      </c>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100"/>
      <c r="CX151" s="100"/>
      <c r="CY151" s="100"/>
      <c r="CZ151" s="100"/>
      <c r="DA151" s="100"/>
    </row>
    <row r="152" spans="1:105">
      <c r="A152" s="79"/>
      <c r="B152" s="100"/>
      <c r="C152" s="53"/>
      <c r="D152" s="80"/>
      <c r="E152" s="81"/>
      <c r="F152" s="76"/>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row>
    <row r="153" spans="1:105" ht="129.6">
      <c r="A153" s="79" t="s">
        <v>41</v>
      </c>
      <c r="B153" s="100" t="s">
        <v>197</v>
      </c>
      <c r="C153" s="53"/>
      <c r="D153" s="80"/>
      <c r="E153" s="81"/>
      <c r="F153" s="76"/>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0"/>
      <c r="AV153" s="100"/>
      <c r="AW153" s="100"/>
      <c r="AX153" s="100"/>
      <c r="AY153" s="100"/>
      <c r="AZ153" s="100"/>
      <c r="BA153" s="100"/>
      <c r="BB153" s="100"/>
      <c r="BC153" s="100"/>
      <c r="BD153" s="100"/>
      <c r="BE153" s="100"/>
      <c r="BF153" s="100"/>
      <c r="BG153" s="100"/>
      <c r="BH153" s="100"/>
      <c r="BI153" s="100"/>
      <c r="BJ153" s="100"/>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row>
    <row r="154" spans="1:105">
      <c r="A154" s="79"/>
      <c r="B154" s="100"/>
      <c r="C154" s="53" t="s">
        <v>1</v>
      </c>
      <c r="D154" s="80">
        <f>100*3-555*0.3</f>
        <v>133.5</v>
      </c>
      <c r="E154" s="81"/>
      <c r="F154" s="76">
        <f>E154*D154</f>
        <v>0</v>
      </c>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0"/>
      <c r="AY154" s="100"/>
      <c r="AZ154" s="100"/>
      <c r="BA154" s="100"/>
      <c r="BB154" s="100"/>
      <c r="BC154" s="100"/>
      <c r="BD154" s="100"/>
      <c r="BE154" s="100"/>
      <c r="BF154" s="100"/>
      <c r="BG154" s="100"/>
      <c r="BH154" s="100"/>
      <c r="BI154" s="100"/>
      <c r="BJ154" s="100"/>
      <c r="BK154" s="100"/>
      <c r="BL154" s="100"/>
      <c r="BM154" s="100"/>
      <c r="BN154" s="100"/>
      <c r="BO154" s="100"/>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0"/>
      <c r="CO154" s="100"/>
      <c r="CP154" s="100"/>
      <c r="CQ154" s="100"/>
      <c r="CR154" s="100"/>
      <c r="CS154" s="100"/>
      <c r="CT154" s="100"/>
      <c r="CU154" s="100"/>
      <c r="CV154" s="100"/>
      <c r="CW154" s="100"/>
      <c r="CX154" s="100"/>
      <c r="CY154" s="100"/>
      <c r="CZ154" s="100"/>
      <c r="DA154" s="100"/>
    </row>
    <row r="155" spans="1:105">
      <c r="A155" s="79"/>
      <c r="B155" s="100"/>
      <c r="C155" s="53"/>
      <c r="D155" s="80"/>
      <c r="E155" s="81"/>
      <c r="F155" s="76"/>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0"/>
      <c r="BU155" s="100"/>
      <c r="BV155" s="100"/>
      <c r="BW155" s="100"/>
      <c r="BX155" s="100"/>
      <c r="BY155" s="100"/>
      <c r="BZ155" s="100"/>
      <c r="CA155" s="100"/>
      <c r="CB155" s="100"/>
      <c r="CC155" s="100"/>
      <c r="CD155" s="100"/>
      <c r="CE155" s="100"/>
      <c r="CF155" s="100"/>
      <c r="CG155" s="100"/>
      <c r="CH155" s="100"/>
      <c r="CI155" s="100"/>
      <c r="CJ155" s="100"/>
      <c r="CK155" s="100"/>
      <c r="CL155" s="100"/>
      <c r="CM155" s="100"/>
      <c r="CN155" s="100"/>
      <c r="CO155" s="100"/>
      <c r="CP155" s="100"/>
      <c r="CQ155" s="100"/>
      <c r="CR155" s="100"/>
      <c r="CS155" s="100"/>
      <c r="CT155" s="100"/>
      <c r="CU155" s="100"/>
      <c r="CV155" s="100"/>
      <c r="CW155" s="100"/>
      <c r="CX155" s="100"/>
      <c r="CY155" s="100"/>
      <c r="CZ155" s="100"/>
      <c r="DA155" s="100"/>
    </row>
    <row r="156" spans="1:105" ht="57.6">
      <c r="A156" s="79" t="s">
        <v>42</v>
      </c>
      <c r="B156" s="100" t="s">
        <v>68</v>
      </c>
      <c r="C156" s="53"/>
      <c r="D156" s="80"/>
      <c r="E156" s="81"/>
      <c r="F156" s="76"/>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c r="AT156" s="100"/>
      <c r="AU156" s="100"/>
      <c r="AV156" s="100"/>
      <c r="AW156" s="100"/>
      <c r="AX156" s="100"/>
      <c r="AY156" s="100"/>
      <c r="AZ156" s="100"/>
      <c r="BA156" s="100"/>
      <c r="BB156" s="100"/>
      <c r="BC156" s="100"/>
      <c r="BD156" s="100"/>
      <c r="BE156" s="100"/>
      <c r="BF156" s="100"/>
      <c r="BG156" s="100"/>
      <c r="BH156" s="100"/>
      <c r="BI156" s="100"/>
      <c r="BJ156" s="100"/>
      <c r="BK156" s="100"/>
      <c r="BL156" s="100"/>
      <c r="BM156" s="100"/>
      <c r="BN156" s="100"/>
      <c r="BO156" s="100"/>
      <c r="BP156" s="100"/>
      <c r="BQ156" s="100"/>
      <c r="BR156" s="100"/>
      <c r="BS156" s="100"/>
      <c r="BT156" s="100"/>
      <c r="BU156" s="100"/>
      <c r="BV156" s="100"/>
      <c r="BW156" s="100"/>
      <c r="BX156" s="100"/>
      <c r="BY156" s="100"/>
      <c r="BZ156" s="100"/>
      <c r="CA156" s="100"/>
      <c r="CB156" s="100"/>
      <c r="CC156" s="100"/>
      <c r="CD156" s="100"/>
      <c r="CE156" s="100"/>
      <c r="CF156" s="100"/>
      <c r="CG156" s="100"/>
      <c r="CH156" s="100"/>
      <c r="CI156" s="100"/>
      <c r="CJ156" s="100"/>
      <c r="CK156" s="100"/>
      <c r="CL156" s="100"/>
      <c r="CM156" s="100"/>
      <c r="CN156" s="100"/>
      <c r="CO156" s="100"/>
      <c r="CP156" s="100"/>
      <c r="CQ156" s="100"/>
      <c r="CR156" s="100"/>
      <c r="CS156" s="100"/>
      <c r="CT156" s="100"/>
      <c r="CU156" s="100"/>
      <c r="CV156" s="100"/>
      <c r="CW156" s="100"/>
      <c r="CX156" s="100"/>
      <c r="CY156" s="100"/>
      <c r="CZ156" s="100"/>
      <c r="DA156" s="100"/>
    </row>
    <row r="157" spans="1:105">
      <c r="A157" s="79"/>
      <c r="B157" s="100"/>
      <c r="C157" s="53" t="s">
        <v>3</v>
      </c>
      <c r="D157" s="80">
        <v>600</v>
      </c>
      <c r="E157" s="81"/>
      <c r="F157" s="76">
        <f>E157*D157</f>
        <v>0</v>
      </c>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c r="AW157" s="100"/>
      <c r="AX157" s="100"/>
      <c r="AY157" s="100"/>
      <c r="AZ157" s="100"/>
      <c r="BA157" s="100"/>
      <c r="BB157" s="100"/>
      <c r="BC157" s="100"/>
      <c r="BD157" s="100"/>
      <c r="BE157" s="100"/>
      <c r="BF157" s="100"/>
      <c r="BG157" s="100"/>
      <c r="BH157" s="100"/>
      <c r="BI157" s="100"/>
      <c r="BJ157" s="100"/>
      <c r="BK157" s="100"/>
      <c r="BL157" s="100"/>
      <c r="BM157" s="100"/>
      <c r="BN157" s="100"/>
      <c r="BO157" s="100"/>
      <c r="BP157" s="100"/>
      <c r="BQ157" s="100"/>
      <c r="BR157" s="100"/>
      <c r="BS157" s="100"/>
      <c r="BT157" s="100"/>
      <c r="BU157" s="100"/>
      <c r="BV157" s="100"/>
      <c r="BW157" s="100"/>
      <c r="BX157" s="100"/>
      <c r="BY157" s="100"/>
      <c r="BZ157" s="100"/>
      <c r="CA157" s="100"/>
      <c r="CB157" s="100"/>
      <c r="CC157" s="100"/>
      <c r="CD157" s="100"/>
      <c r="CE157" s="100"/>
      <c r="CF157" s="100"/>
      <c r="CG157" s="100"/>
      <c r="CH157" s="100"/>
      <c r="CI157" s="100"/>
      <c r="CJ157" s="100"/>
      <c r="CK157" s="100"/>
      <c r="CL157" s="100"/>
      <c r="CM157" s="100"/>
      <c r="CN157" s="100"/>
      <c r="CO157" s="100"/>
      <c r="CP157" s="100"/>
      <c r="CQ157" s="100"/>
      <c r="CR157" s="100"/>
      <c r="CS157" s="100"/>
      <c r="CT157" s="100"/>
      <c r="CU157" s="100"/>
      <c r="CV157" s="100"/>
      <c r="CW157" s="100"/>
      <c r="CX157" s="100"/>
      <c r="CY157" s="100"/>
      <c r="CZ157" s="100"/>
      <c r="DA157" s="100"/>
    </row>
    <row r="158" spans="1:105">
      <c r="A158" s="79"/>
      <c r="B158" s="100"/>
      <c r="C158" s="53"/>
      <c r="D158" s="80"/>
      <c r="E158" s="81"/>
      <c r="F158" s="76"/>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0"/>
      <c r="AV158" s="100"/>
      <c r="AW158" s="100"/>
      <c r="AX158" s="100"/>
      <c r="AY158" s="100"/>
      <c r="AZ158" s="100"/>
      <c r="BA158" s="100"/>
      <c r="BB158" s="100"/>
      <c r="BC158" s="100"/>
      <c r="BD158" s="100"/>
      <c r="BE158" s="100"/>
      <c r="BF158" s="100"/>
      <c r="BG158" s="100"/>
      <c r="BH158" s="100"/>
      <c r="BI158" s="100"/>
      <c r="BJ158" s="100"/>
      <c r="BK158" s="100"/>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c r="CN158" s="100"/>
      <c r="CO158" s="100"/>
      <c r="CP158" s="100"/>
      <c r="CQ158" s="100"/>
      <c r="CR158" s="100"/>
      <c r="CS158" s="100"/>
      <c r="CT158" s="100"/>
      <c r="CU158" s="100"/>
      <c r="CV158" s="100"/>
      <c r="CW158" s="100"/>
      <c r="CX158" s="100"/>
      <c r="CY158" s="100"/>
      <c r="CZ158" s="100"/>
      <c r="DA158" s="100"/>
    </row>
    <row r="159" spans="1:105" ht="72">
      <c r="A159" s="79" t="s">
        <v>43</v>
      </c>
      <c r="B159" s="100" t="s">
        <v>70</v>
      </c>
      <c r="C159" s="53"/>
      <c r="D159" s="80"/>
      <c r="E159" s="81"/>
      <c r="F159" s="76"/>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c r="AV159" s="100"/>
      <c r="AW159" s="100"/>
      <c r="AX159" s="100"/>
      <c r="AY159" s="100"/>
      <c r="AZ159" s="100"/>
      <c r="BA159" s="100"/>
      <c r="BB159" s="100"/>
      <c r="BC159" s="100"/>
      <c r="BD159" s="100"/>
      <c r="BE159" s="100"/>
      <c r="BF159" s="100"/>
      <c r="BG159" s="100"/>
      <c r="BH159" s="100"/>
      <c r="BI159" s="100"/>
      <c r="BJ159" s="100"/>
      <c r="BK159" s="100"/>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c r="CN159" s="100"/>
      <c r="CO159" s="100"/>
      <c r="CP159" s="100"/>
      <c r="CQ159" s="100"/>
      <c r="CR159" s="100"/>
      <c r="CS159" s="100"/>
      <c r="CT159" s="100"/>
      <c r="CU159" s="100"/>
      <c r="CV159" s="100"/>
      <c r="CW159" s="100"/>
      <c r="CX159" s="100"/>
      <c r="CY159" s="100"/>
      <c r="CZ159" s="100"/>
      <c r="DA159" s="100"/>
    </row>
    <row r="160" spans="1:105">
      <c r="A160" s="79"/>
      <c r="B160" s="100"/>
      <c r="C160" s="53" t="s">
        <v>3</v>
      </c>
      <c r="D160" s="80">
        <f>202*0.4</f>
        <v>80.800000000000011</v>
      </c>
      <c r="E160" s="81"/>
      <c r="F160" s="76">
        <f>E160*D160</f>
        <v>0</v>
      </c>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c r="AT160" s="100"/>
      <c r="AU160" s="100"/>
      <c r="AV160" s="100"/>
      <c r="AW160" s="100"/>
      <c r="AX160" s="100"/>
      <c r="AY160" s="100"/>
      <c r="AZ160" s="100"/>
      <c r="BA160" s="100"/>
      <c r="BB160" s="100"/>
      <c r="BC160" s="100"/>
      <c r="BD160" s="100"/>
      <c r="BE160" s="100"/>
      <c r="BF160" s="100"/>
      <c r="BG160" s="100"/>
      <c r="BH160" s="100"/>
      <c r="BI160" s="100"/>
      <c r="BJ160" s="100"/>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c r="CN160" s="100"/>
      <c r="CO160" s="100"/>
      <c r="CP160" s="100"/>
      <c r="CQ160" s="100"/>
      <c r="CR160" s="100"/>
      <c r="CS160" s="100"/>
      <c r="CT160" s="100"/>
      <c r="CU160" s="100"/>
      <c r="CV160" s="100"/>
      <c r="CW160" s="100"/>
      <c r="CX160" s="100"/>
      <c r="CY160" s="100"/>
      <c r="CZ160" s="100"/>
      <c r="DA160" s="100"/>
    </row>
    <row r="161" spans="1:111">
      <c r="A161" s="79"/>
      <c r="B161" s="100"/>
      <c r="C161" s="53"/>
      <c r="D161" s="80"/>
      <c r="E161" s="81"/>
      <c r="F161" s="76"/>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c r="AP161" s="100"/>
      <c r="AQ161" s="100"/>
      <c r="AR161" s="100"/>
      <c r="AS161" s="100"/>
      <c r="AT161" s="100"/>
      <c r="AU161" s="100"/>
      <c r="AV161" s="100"/>
      <c r="AW161" s="100"/>
      <c r="AX161" s="100"/>
      <c r="AY161" s="100"/>
      <c r="AZ161" s="100"/>
      <c r="BA161" s="100"/>
      <c r="BB161" s="100"/>
      <c r="BC161" s="100"/>
      <c r="BD161" s="100"/>
      <c r="BE161" s="100"/>
      <c r="BF161" s="100"/>
      <c r="BG161" s="100"/>
      <c r="BH161" s="100"/>
      <c r="BI161" s="100"/>
      <c r="BJ161" s="100"/>
      <c r="BK161" s="100"/>
      <c r="BL161" s="100"/>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c r="CN161" s="100"/>
      <c r="CO161" s="100"/>
      <c r="CP161" s="100"/>
      <c r="CQ161" s="100"/>
      <c r="CR161" s="100"/>
      <c r="CS161" s="100"/>
      <c r="CT161" s="100"/>
      <c r="CU161" s="100"/>
      <c r="CV161" s="100"/>
      <c r="CW161" s="100"/>
      <c r="CX161" s="100"/>
      <c r="CY161" s="100"/>
      <c r="CZ161" s="100"/>
      <c r="DA161" s="100"/>
    </row>
    <row r="162" spans="1:111" ht="72">
      <c r="A162" s="79" t="s">
        <v>71</v>
      </c>
      <c r="B162" s="100" t="s">
        <v>69</v>
      </c>
      <c r="C162" s="53"/>
      <c r="D162" s="80"/>
      <c r="E162" s="81"/>
      <c r="F162" s="76"/>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c r="BA162" s="100"/>
      <c r="BB162" s="100"/>
      <c r="BC162" s="100"/>
      <c r="BD162" s="100"/>
      <c r="BE162" s="100"/>
      <c r="BF162" s="100"/>
      <c r="BG162" s="100"/>
      <c r="BH162" s="100"/>
      <c r="BI162" s="100"/>
      <c r="BJ162" s="100"/>
      <c r="BK162" s="100"/>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c r="CN162" s="100"/>
      <c r="CO162" s="100"/>
      <c r="CP162" s="100"/>
      <c r="CQ162" s="100"/>
      <c r="CR162" s="100"/>
      <c r="CS162" s="100"/>
      <c r="CT162" s="100"/>
      <c r="CU162" s="100"/>
      <c r="CV162" s="100"/>
      <c r="CW162" s="100"/>
      <c r="CX162" s="100"/>
      <c r="CY162" s="100"/>
      <c r="CZ162" s="100"/>
      <c r="DA162" s="100"/>
    </row>
    <row r="163" spans="1:111">
      <c r="A163" s="79"/>
      <c r="B163" s="100"/>
      <c r="C163" s="53" t="s">
        <v>1</v>
      </c>
      <c r="D163" s="80">
        <f>0.4*202*0.1</f>
        <v>8.0800000000000018</v>
      </c>
      <c r="E163" s="81"/>
      <c r="F163" s="76">
        <f>E163*D163</f>
        <v>0</v>
      </c>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c r="CN163" s="100"/>
      <c r="CO163" s="100"/>
      <c r="CP163" s="100"/>
      <c r="CQ163" s="100"/>
      <c r="CR163" s="100"/>
      <c r="CS163" s="100"/>
      <c r="CT163" s="100"/>
      <c r="CU163" s="100"/>
      <c r="CV163" s="100"/>
      <c r="CW163" s="100"/>
      <c r="CX163" s="100"/>
      <c r="CY163" s="100"/>
      <c r="CZ163" s="100"/>
      <c r="DA163" s="100"/>
    </row>
    <row r="164" spans="1:111">
      <c r="A164" s="79"/>
      <c r="B164" s="100"/>
      <c r="C164" s="53"/>
      <c r="D164" s="80"/>
      <c r="E164" s="81"/>
      <c r="F164" s="76"/>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c r="AV164" s="100"/>
      <c r="AW164" s="100"/>
      <c r="AX164" s="100"/>
      <c r="AY164" s="100"/>
      <c r="AZ164" s="100"/>
      <c r="BA164" s="100"/>
      <c r="BB164" s="100"/>
      <c r="BC164" s="100"/>
      <c r="BD164" s="100"/>
      <c r="BE164" s="100"/>
      <c r="BF164" s="100"/>
      <c r="BG164" s="100"/>
      <c r="BH164" s="100"/>
      <c r="BI164" s="100"/>
      <c r="BJ164" s="100"/>
      <c r="BK164" s="100"/>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c r="CN164" s="100"/>
      <c r="CO164" s="100"/>
      <c r="CP164" s="100"/>
      <c r="CQ164" s="100"/>
      <c r="CR164" s="100"/>
      <c r="CS164" s="100"/>
      <c r="CT164" s="100"/>
      <c r="CU164" s="100"/>
      <c r="CV164" s="100"/>
      <c r="CW164" s="100"/>
      <c r="CX164" s="100"/>
      <c r="CY164" s="100"/>
      <c r="CZ164" s="100"/>
      <c r="DA164" s="100"/>
    </row>
    <row r="165" spans="1:111" ht="100.8">
      <c r="A165" s="79" t="s">
        <v>72</v>
      </c>
      <c r="B165" s="100" t="s">
        <v>198</v>
      </c>
      <c r="C165" s="53"/>
      <c r="D165" s="80"/>
      <c r="E165" s="81"/>
      <c r="F165" s="76"/>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c r="AT165" s="100"/>
      <c r="AU165" s="100"/>
      <c r="AV165" s="100"/>
      <c r="AW165" s="100"/>
      <c r="AX165" s="100"/>
      <c r="AY165" s="100"/>
      <c r="AZ165" s="100"/>
      <c r="BA165" s="100"/>
      <c r="BB165" s="100"/>
      <c r="BC165" s="100"/>
      <c r="BD165" s="100"/>
      <c r="BE165" s="100"/>
      <c r="BF165" s="100"/>
      <c r="BG165" s="100"/>
      <c r="BH165" s="100"/>
      <c r="BI165" s="100"/>
      <c r="BJ165" s="100"/>
      <c r="BK165" s="100"/>
      <c r="BL165" s="100"/>
      <c r="BM165" s="100"/>
      <c r="BN165" s="100"/>
      <c r="BO165" s="100"/>
      <c r="BP165" s="100"/>
      <c r="BQ165" s="100"/>
      <c r="BR165" s="100"/>
      <c r="BS165" s="100"/>
      <c r="BT165" s="100"/>
      <c r="BU165" s="100"/>
      <c r="BV165" s="100"/>
      <c r="BW165" s="100"/>
      <c r="BX165" s="100"/>
      <c r="BY165" s="100"/>
      <c r="BZ165" s="100"/>
      <c r="CA165" s="100"/>
      <c r="CB165" s="100"/>
      <c r="CC165" s="100"/>
      <c r="CD165" s="100"/>
      <c r="CE165" s="100"/>
      <c r="CF165" s="100"/>
      <c r="CG165" s="100"/>
      <c r="CH165" s="100"/>
      <c r="CI165" s="100"/>
      <c r="CJ165" s="100"/>
      <c r="CK165" s="100"/>
      <c r="CL165" s="100"/>
      <c r="CM165" s="100"/>
      <c r="CN165" s="100"/>
      <c r="CO165" s="100"/>
      <c r="CP165" s="100"/>
      <c r="CQ165" s="100"/>
      <c r="CR165" s="100"/>
      <c r="CS165" s="100"/>
      <c r="CT165" s="100"/>
      <c r="CU165" s="100"/>
      <c r="CV165" s="100"/>
      <c r="CW165" s="100"/>
      <c r="CX165" s="100"/>
      <c r="CY165" s="100"/>
      <c r="CZ165" s="100"/>
      <c r="DA165" s="100"/>
    </row>
    <row r="166" spans="1:111">
      <c r="A166" s="79"/>
      <c r="B166" s="100"/>
      <c r="C166" s="53" t="s">
        <v>1</v>
      </c>
      <c r="D166" s="80">
        <f>202*0.4*0.7</f>
        <v>56.56</v>
      </c>
      <c r="E166" s="81"/>
      <c r="F166" s="76">
        <f>E166*D166</f>
        <v>0</v>
      </c>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0"/>
      <c r="AY166" s="100"/>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c r="CN166" s="100"/>
      <c r="CO166" s="100"/>
      <c r="CP166" s="100"/>
      <c r="CQ166" s="100"/>
      <c r="CR166" s="100"/>
      <c r="CS166" s="100"/>
      <c r="CT166" s="100"/>
      <c r="CU166" s="100"/>
      <c r="CV166" s="100"/>
      <c r="CW166" s="100"/>
      <c r="CX166" s="100"/>
      <c r="CY166" s="100"/>
      <c r="CZ166" s="100"/>
      <c r="DA166" s="100"/>
    </row>
    <row r="167" spans="1:111">
      <c r="A167" s="79"/>
      <c r="B167" s="100"/>
      <c r="C167" s="53"/>
      <c r="D167" s="80"/>
      <c r="E167" s="81"/>
      <c r="F167" s="76"/>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c r="BE167" s="100"/>
      <c r="BF167" s="100"/>
      <c r="BG167" s="100"/>
      <c r="BH167" s="100"/>
      <c r="BI167" s="100"/>
      <c r="BJ167" s="100"/>
      <c r="BK167" s="100"/>
      <c r="BL167" s="100"/>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c r="CN167" s="100"/>
      <c r="CO167" s="100"/>
      <c r="CP167" s="100"/>
      <c r="CQ167" s="100"/>
      <c r="CR167" s="100"/>
      <c r="CS167" s="100"/>
      <c r="CT167" s="100"/>
      <c r="CU167" s="100"/>
      <c r="CV167" s="100"/>
      <c r="CW167" s="100"/>
      <c r="CX167" s="100"/>
      <c r="CY167" s="100"/>
      <c r="CZ167" s="100"/>
      <c r="DA167" s="100"/>
    </row>
    <row r="168" spans="1:111" ht="86.4">
      <c r="A168" s="79" t="s">
        <v>73</v>
      </c>
      <c r="B168" s="100" t="s">
        <v>74</v>
      </c>
      <c r="C168" s="53"/>
      <c r="D168" s="80"/>
      <c r="E168" s="81"/>
      <c r="F168" s="76"/>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c r="AV168" s="100"/>
      <c r="AW168" s="100"/>
      <c r="AX168" s="100"/>
      <c r="AY168" s="100"/>
      <c r="AZ168" s="100"/>
      <c r="BA168" s="100"/>
      <c r="BB168" s="100"/>
      <c r="BC168" s="100"/>
      <c r="BD168" s="100"/>
      <c r="BE168" s="100"/>
      <c r="BF168" s="100"/>
      <c r="BG168" s="100"/>
      <c r="BH168" s="100"/>
      <c r="BI168" s="100"/>
      <c r="BJ168" s="100"/>
      <c r="BK168" s="100"/>
      <c r="BL168" s="100"/>
      <c r="BM168" s="100"/>
      <c r="BN168" s="100"/>
      <c r="BO168" s="100"/>
      <c r="BP168" s="100"/>
      <c r="BQ168" s="100"/>
      <c r="BR168" s="100"/>
      <c r="BS168" s="100"/>
      <c r="BT168" s="100"/>
      <c r="BU168" s="100"/>
      <c r="BV168" s="100"/>
      <c r="BW168" s="100"/>
      <c r="BX168" s="100"/>
      <c r="BY168" s="100"/>
      <c r="BZ168" s="100"/>
      <c r="CA168" s="100"/>
      <c r="CB168" s="100"/>
      <c r="CC168" s="100"/>
      <c r="CD168" s="100"/>
      <c r="CE168" s="100"/>
      <c r="CF168" s="100"/>
      <c r="CG168" s="100"/>
      <c r="CH168" s="100"/>
      <c r="CI168" s="100"/>
      <c r="CJ168" s="100"/>
      <c r="CK168" s="100"/>
      <c r="CL168" s="100"/>
      <c r="CM168" s="100"/>
      <c r="CN168" s="100"/>
      <c r="CO168" s="100"/>
      <c r="CP168" s="100"/>
      <c r="CQ168" s="100"/>
      <c r="CR168" s="100"/>
      <c r="CS168" s="100"/>
      <c r="CT168" s="100"/>
      <c r="CU168" s="100"/>
      <c r="CV168" s="100"/>
      <c r="CW168" s="100"/>
      <c r="CX168" s="100"/>
      <c r="CY168" s="100"/>
      <c r="CZ168" s="100"/>
      <c r="DA168" s="100"/>
    </row>
    <row r="169" spans="1:111">
      <c r="A169" s="70"/>
      <c r="B169" s="100"/>
      <c r="C169" s="53" t="s">
        <v>3</v>
      </c>
      <c r="D169" s="80">
        <f>200*8</f>
        <v>1600</v>
      </c>
      <c r="E169" s="81"/>
      <c r="F169" s="76">
        <f>E169*D169</f>
        <v>0</v>
      </c>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c r="AT169" s="100"/>
      <c r="AU169" s="100"/>
      <c r="AV169" s="100"/>
      <c r="AW169" s="100"/>
      <c r="AX169" s="100"/>
      <c r="AY169" s="100"/>
      <c r="AZ169" s="100"/>
      <c r="BA169" s="100"/>
      <c r="BB169" s="100"/>
      <c r="BC169" s="100"/>
      <c r="BD169" s="100"/>
      <c r="BE169" s="100"/>
      <c r="BF169" s="100"/>
      <c r="BG169" s="100"/>
      <c r="BH169" s="100"/>
      <c r="BI169" s="100"/>
      <c r="BJ169" s="100"/>
      <c r="BK169" s="100"/>
      <c r="BL169" s="100"/>
      <c r="BM169" s="100"/>
      <c r="BN169" s="100"/>
      <c r="BO169" s="100"/>
      <c r="BP169" s="100"/>
      <c r="BQ169" s="100"/>
      <c r="BR169" s="100"/>
      <c r="BS169" s="100"/>
      <c r="BT169" s="100"/>
      <c r="BU169" s="100"/>
      <c r="BV169" s="100"/>
      <c r="BW169" s="100"/>
      <c r="BX169" s="100"/>
      <c r="BY169" s="100"/>
      <c r="BZ169" s="100"/>
      <c r="CA169" s="100"/>
      <c r="CB169" s="100"/>
      <c r="CC169" s="100"/>
      <c r="CD169" s="100"/>
      <c r="CE169" s="100"/>
      <c r="CF169" s="100"/>
      <c r="CG169" s="100"/>
      <c r="CH169" s="100"/>
      <c r="CI169" s="100"/>
      <c r="CJ169" s="100"/>
      <c r="CK169" s="100"/>
      <c r="CL169" s="100"/>
      <c r="CM169" s="100"/>
      <c r="CN169" s="100"/>
      <c r="CO169" s="100"/>
      <c r="CP169" s="100"/>
      <c r="CQ169" s="100"/>
      <c r="CR169" s="100"/>
      <c r="CS169" s="100"/>
      <c r="CT169" s="100"/>
      <c r="CU169" s="100"/>
      <c r="CV169" s="100"/>
      <c r="CW169" s="100"/>
      <c r="CX169" s="100"/>
      <c r="CY169" s="100"/>
      <c r="CZ169" s="100"/>
      <c r="DA169" s="100"/>
    </row>
    <row r="170" spans="1:111">
      <c r="A170" s="70"/>
      <c r="B170" s="100"/>
      <c r="C170" s="53"/>
      <c r="D170" s="80"/>
      <c r="E170" s="81"/>
      <c r="F170" s="76"/>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100"/>
      <c r="BE170" s="100"/>
      <c r="BF170" s="100"/>
      <c r="BG170" s="100"/>
      <c r="BH170" s="100"/>
      <c r="BI170" s="100"/>
      <c r="BJ170" s="100"/>
      <c r="BK170" s="100"/>
      <c r="BL170" s="100"/>
      <c r="BM170" s="100"/>
      <c r="BN170" s="100"/>
      <c r="BO170" s="100"/>
      <c r="BP170" s="100"/>
      <c r="BQ170" s="100"/>
      <c r="BR170" s="100"/>
      <c r="BS170" s="100"/>
      <c r="BT170" s="100"/>
      <c r="BU170" s="100"/>
      <c r="BV170" s="100"/>
      <c r="BW170" s="100"/>
      <c r="BX170" s="100"/>
      <c r="BY170" s="100"/>
      <c r="BZ170" s="100"/>
      <c r="CA170" s="100"/>
      <c r="CB170" s="100"/>
      <c r="CC170" s="100"/>
      <c r="CD170" s="100"/>
      <c r="CE170" s="100"/>
      <c r="CF170" s="100"/>
      <c r="CG170" s="100"/>
      <c r="CH170" s="100"/>
      <c r="CI170" s="100"/>
      <c r="CJ170" s="100"/>
      <c r="CK170" s="100"/>
      <c r="CL170" s="100"/>
      <c r="CM170" s="100"/>
      <c r="CN170" s="100"/>
      <c r="CO170" s="100"/>
      <c r="CP170" s="100"/>
      <c r="CQ170" s="100"/>
      <c r="CR170" s="100"/>
      <c r="CS170" s="100"/>
      <c r="CT170" s="100"/>
      <c r="CU170" s="100"/>
      <c r="CV170" s="100"/>
      <c r="CW170" s="100"/>
      <c r="CX170" s="100"/>
      <c r="CY170" s="100"/>
      <c r="CZ170" s="100"/>
      <c r="DA170" s="100"/>
    </row>
    <row r="171" spans="1:111">
      <c r="A171" s="78" t="s">
        <v>31</v>
      </c>
      <c r="B171" s="186" t="s">
        <v>35</v>
      </c>
      <c r="C171" s="186"/>
      <c r="D171" s="186"/>
      <c r="E171" s="186"/>
      <c r="F171" s="86">
        <f>SUM(F128:F170)</f>
        <v>0</v>
      </c>
    </row>
    <row r="172" spans="1:111">
      <c r="A172" s="87"/>
      <c r="B172" s="38"/>
      <c r="C172" s="53"/>
      <c r="D172" s="80"/>
      <c r="E172" s="80"/>
      <c r="F172" s="88"/>
    </row>
    <row r="173" spans="1:111">
      <c r="A173" s="78" t="s">
        <v>36</v>
      </c>
      <c r="B173" s="187" t="s">
        <v>8</v>
      </c>
      <c r="C173" s="188"/>
      <c r="D173" s="188"/>
      <c r="E173" s="188"/>
      <c r="F173" s="86"/>
    </row>
    <row r="174" spans="1:111">
      <c r="A174" s="87"/>
      <c r="B174" s="38"/>
      <c r="C174" s="53"/>
      <c r="D174" s="80"/>
      <c r="E174" s="80"/>
      <c r="F174" s="88"/>
      <c r="DB174" s="38"/>
      <c r="DC174" s="38"/>
      <c r="DD174" s="38"/>
      <c r="DE174" s="38"/>
      <c r="DF174" s="38"/>
      <c r="DG174" s="38"/>
    </row>
    <row r="175" spans="1:111">
      <c r="A175" s="79" t="s">
        <v>27</v>
      </c>
      <c r="B175" s="38"/>
      <c r="C175" s="53"/>
      <c r="D175" s="80"/>
      <c r="E175" s="80"/>
      <c r="F175" s="88"/>
    </row>
    <row r="176" spans="1:111" ht="144">
      <c r="A176" s="79" t="s">
        <v>5</v>
      </c>
      <c r="B176" s="99" t="s">
        <v>75</v>
      </c>
      <c r="C176" s="53"/>
      <c r="D176" s="80"/>
      <c r="E176" s="80"/>
      <c r="F176" s="88"/>
    </row>
    <row r="177" spans="1:105">
      <c r="A177" s="79"/>
      <c r="B177" s="38"/>
      <c r="C177" s="53" t="s">
        <v>1</v>
      </c>
      <c r="D177" s="80">
        <f>555*0.15</f>
        <v>83.25</v>
      </c>
      <c r="E177" s="80"/>
      <c r="F177" s="76">
        <f>E177*D177</f>
        <v>0</v>
      </c>
    </row>
    <row r="178" spans="1:105">
      <c r="A178" s="79" t="s">
        <v>27</v>
      </c>
      <c r="B178" s="38"/>
      <c r="C178" s="53"/>
      <c r="D178" s="80"/>
      <c r="E178" s="80"/>
      <c r="F178" s="88"/>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c r="BB178" s="99"/>
      <c r="BC178" s="99"/>
      <c r="BD178" s="99"/>
      <c r="BE178" s="99"/>
      <c r="BF178" s="99"/>
      <c r="BG178" s="99"/>
      <c r="BH178" s="99"/>
      <c r="BI178" s="99"/>
      <c r="BJ178" s="99"/>
      <c r="BK178" s="99"/>
      <c r="BL178" s="99"/>
      <c r="BM178" s="99"/>
      <c r="BN178" s="99"/>
      <c r="BO178" s="99"/>
      <c r="BP178" s="99"/>
      <c r="BQ178" s="99"/>
      <c r="BR178" s="99"/>
      <c r="BS178" s="99"/>
      <c r="BT178" s="99"/>
      <c r="BU178" s="99"/>
      <c r="BV178" s="99"/>
      <c r="BW178" s="99"/>
      <c r="BX178" s="99"/>
      <c r="BY178" s="99"/>
      <c r="BZ178" s="99"/>
      <c r="CA178" s="99"/>
      <c r="CB178" s="99"/>
      <c r="CC178" s="99"/>
      <c r="CD178" s="99"/>
      <c r="CE178" s="99"/>
      <c r="CF178" s="99"/>
      <c r="CG178" s="99"/>
      <c r="CH178" s="99"/>
      <c r="CI178" s="99"/>
      <c r="CJ178" s="99"/>
      <c r="CK178" s="99"/>
      <c r="CL178" s="99"/>
      <c r="CM178" s="99"/>
      <c r="CN178" s="99"/>
      <c r="CO178" s="99"/>
      <c r="CP178" s="99"/>
      <c r="CQ178" s="99"/>
      <c r="CR178" s="99"/>
      <c r="CS178" s="99"/>
      <c r="CT178" s="99"/>
      <c r="CU178" s="99"/>
      <c r="CV178" s="99"/>
      <c r="CW178" s="99"/>
      <c r="CX178" s="99"/>
      <c r="CY178" s="99"/>
      <c r="CZ178" s="99"/>
      <c r="DA178" s="99"/>
    </row>
    <row r="179" spans="1:105" ht="144">
      <c r="A179" s="79" t="s">
        <v>9</v>
      </c>
      <c r="B179" s="100" t="s">
        <v>209</v>
      </c>
      <c r="C179" s="53"/>
      <c r="D179" s="80"/>
      <c r="E179" s="80"/>
      <c r="F179" s="88"/>
    </row>
    <row r="180" spans="1:105">
      <c r="A180" s="79"/>
      <c r="B180" s="38"/>
      <c r="C180" s="53" t="s">
        <v>1</v>
      </c>
      <c r="D180" s="80">
        <f>11*0.6*0.6*0.8</f>
        <v>3.1679999999999997</v>
      </c>
      <c r="E180" s="80"/>
      <c r="F180" s="46">
        <f>E180*D180</f>
        <v>0</v>
      </c>
    </row>
    <row r="181" spans="1:105">
      <c r="A181" s="79" t="s">
        <v>27</v>
      </c>
      <c r="B181" s="38"/>
      <c r="C181" s="53"/>
      <c r="D181" s="80"/>
      <c r="E181" s="80"/>
      <c r="F181" s="88"/>
    </row>
    <row r="182" spans="1:105" ht="172.8">
      <c r="A182" s="79" t="s">
        <v>6</v>
      </c>
      <c r="B182" s="100" t="s">
        <v>76</v>
      </c>
      <c r="C182" s="53"/>
      <c r="D182" s="80"/>
      <c r="E182" s="80"/>
      <c r="F182" s="88"/>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100"/>
      <c r="AQ182" s="100"/>
      <c r="AR182" s="100"/>
      <c r="AS182" s="100"/>
      <c r="AT182" s="100"/>
      <c r="AU182" s="100"/>
      <c r="AV182" s="100"/>
      <c r="AW182" s="100"/>
      <c r="AX182" s="100"/>
      <c r="AY182" s="100"/>
      <c r="AZ182" s="100"/>
      <c r="BA182" s="100"/>
      <c r="BB182" s="100"/>
      <c r="BC182" s="100"/>
      <c r="BD182" s="100"/>
      <c r="BE182" s="100"/>
      <c r="BF182" s="100"/>
      <c r="BG182" s="100"/>
      <c r="BH182" s="100"/>
      <c r="BI182" s="100"/>
      <c r="BJ182" s="100"/>
      <c r="BK182" s="100"/>
      <c r="BL182" s="100"/>
      <c r="BM182" s="100"/>
      <c r="BN182" s="100"/>
      <c r="BO182" s="100"/>
      <c r="BP182" s="100"/>
      <c r="BQ182" s="100"/>
      <c r="BR182" s="100"/>
      <c r="BS182" s="100"/>
      <c r="BT182" s="100"/>
      <c r="BU182" s="100"/>
      <c r="BV182" s="100"/>
      <c r="BW182" s="100"/>
      <c r="BX182" s="100"/>
      <c r="BY182" s="100"/>
      <c r="BZ182" s="100"/>
      <c r="CA182" s="100"/>
      <c r="CB182" s="100"/>
      <c r="CC182" s="100"/>
      <c r="CD182" s="100"/>
      <c r="CE182" s="100"/>
      <c r="CF182" s="100"/>
      <c r="CG182" s="100"/>
      <c r="CH182" s="100"/>
      <c r="CI182" s="100"/>
      <c r="CJ182" s="100"/>
      <c r="CK182" s="100"/>
      <c r="CL182" s="100"/>
      <c r="CM182" s="100"/>
      <c r="CN182" s="100"/>
      <c r="CO182" s="100"/>
      <c r="CP182" s="100"/>
      <c r="CQ182" s="100"/>
      <c r="CR182" s="100"/>
      <c r="CS182" s="100"/>
      <c r="CT182" s="100"/>
      <c r="CU182" s="100"/>
      <c r="CV182" s="100"/>
      <c r="CW182" s="100"/>
      <c r="CX182" s="100"/>
      <c r="CY182" s="100"/>
      <c r="CZ182" s="100"/>
      <c r="DA182" s="100"/>
    </row>
    <row r="183" spans="1:105">
      <c r="A183" s="79"/>
      <c r="B183" s="100"/>
      <c r="C183" s="53" t="s">
        <v>0</v>
      </c>
      <c r="D183" s="80">
        <v>4</v>
      </c>
      <c r="E183" s="80"/>
      <c r="F183" s="46">
        <f>E183*D183</f>
        <v>0</v>
      </c>
    </row>
    <row r="184" spans="1:105">
      <c r="A184" s="79"/>
      <c r="B184" s="100"/>
      <c r="C184" s="53"/>
      <c r="D184" s="80"/>
      <c r="E184" s="80"/>
      <c r="F184" s="46"/>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c r="AL184" s="100"/>
      <c r="AM184" s="100"/>
      <c r="AN184" s="100"/>
      <c r="AO184" s="100"/>
      <c r="AP184" s="100"/>
      <c r="AQ184" s="100"/>
      <c r="AR184" s="100"/>
      <c r="AS184" s="100"/>
      <c r="AT184" s="100"/>
      <c r="AU184" s="100"/>
      <c r="AV184" s="100"/>
      <c r="AW184" s="100"/>
      <c r="AX184" s="100"/>
      <c r="AY184" s="100"/>
      <c r="AZ184" s="100"/>
      <c r="BA184" s="100"/>
      <c r="BB184" s="100"/>
      <c r="BC184" s="100"/>
      <c r="BD184" s="100"/>
      <c r="BE184" s="100"/>
      <c r="BF184" s="100"/>
      <c r="BG184" s="100"/>
      <c r="BH184" s="100"/>
      <c r="BI184" s="100"/>
      <c r="BJ184" s="100"/>
      <c r="BK184" s="100"/>
      <c r="BL184" s="100"/>
      <c r="BM184" s="100"/>
      <c r="BN184" s="100"/>
      <c r="BO184" s="100"/>
      <c r="BP184" s="100"/>
      <c r="BQ184" s="100"/>
      <c r="BR184" s="100"/>
      <c r="BS184" s="100"/>
      <c r="BT184" s="100"/>
      <c r="BU184" s="100"/>
      <c r="BV184" s="100"/>
      <c r="BW184" s="100"/>
      <c r="BX184" s="100"/>
      <c r="BY184" s="100"/>
      <c r="BZ184" s="100"/>
      <c r="CA184" s="100"/>
      <c r="CB184" s="100"/>
      <c r="CC184" s="100"/>
      <c r="CD184" s="100"/>
      <c r="CE184" s="100"/>
      <c r="CF184" s="100"/>
      <c r="CG184" s="100"/>
      <c r="CH184" s="100"/>
      <c r="CI184" s="100"/>
      <c r="CJ184" s="100"/>
      <c r="CK184" s="100"/>
      <c r="CL184" s="100"/>
      <c r="CM184" s="100"/>
      <c r="CN184" s="100"/>
      <c r="CO184" s="100"/>
      <c r="CP184" s="100"/>
      <c r="CQ184" s="100"/>
      <c r="CR184" s="100"/>
      <c r="CS184" s="100"/>
      <c r="CT184" s="100"/>
      <c r="CU184" s="100"/>
      <c r="CV184" s="100"/>
      <c r="CW184" s="100"/>
      <c r="CX184" s="100"/>
      <c r="CY184" s="100"/>
      <c r="CZ184" s="100"/>
      <c r="DA184" s="100"/>
    </row>
    <row r="185" spans="1:105" ht="316.8">
      <c r="A185" s="79" t="s">
        <v>7</v>
      </c>
      <c r="B185" s="100" t="s">
        <v>81</v>
      </c>
      <c r="C185" s="53"/>
      <c r="D185" s="80"/>
      <c r="E185" s="80"/>
      <c r="F185" s="88"/>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c r="CN185" s="100"/>
      <c r="CO185" s="100"/>
      <c r="CP185" s="100"/>
      <c r="CQ185" s="100"/>
      <c r="CR185" s="100"/>
      <c r="CS185" s="100"/>
      <c r="CT185" s="100"/>
      <c r="CU185" s="100"/>
      <c r="CV185" s="100"/>
      <c r="CW185" s="100"/>
      <c r="CX185" s="100"/>
      <c r="CY185" s="100"/>
      <c r="CZ185" s="100"/>
      <c r="DA185" s="100"/>
    </row>
    <row r="186" spans="1:105" ht="158.4">
      <c r="A186" s="79"/>
      <c r="B186" s="100" t="s">
        <v>82</v>
      </c>
      <c r="C186" s="53"/>
      <c r="D186" s="80"/>
      <c r="E186" s="80"/>
      <c r="F186" s="88"/>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c r="CN186" s="100"/>
      <c r="CO186" s="100"/>
      <c r="CP186" s="100"/>
      <c r="CQ186" s="100"/>
      <c r="CR186" s="100"/>
      <c r="CS186" s="100"/>
      <c r="CT186" s="100"/>
      <c r="CU186" s="100"/>
      <c r="CV186" s="100"/>
      <c r="CW186" s="100"/>
      <c r="CX186" s="100"/>
      <c r="CY186" s="100"/>
      <c r="CZ186" s="100"/>
      <c r="DA186" s="100"/>
    </row>
    <row r="187" spans="1:105">
      <c r="A187" s="79" t="s">
        <v>28</v>
      </c>
      <c r="B187" s="100" t="s">
        <v>37</v>
      </c>
      <c r="C187" s="53" t="s">
        <v>1</v>
      </c>
      <c r="D187" s="80">
        <f>555*0.2</f>
        <v>111</v>
      </c>
      <c r="E187" s="80"/>
      <c r="F187" s="46">
        <f>E187*D187</f>
        <v>0</v>
      </c>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0"/>
      <c r="BR187" s="100"/>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c r="CN187" s="100"/>
      <c r="CO187" s="100"/>
      <c r="CP187" s="100"/>
      <c r="CQ187" s="100"/>
      <c r="CR187" s="100"/>
      <c r="CS187" s="100"/>
      <c r="CT187" s="100"/>
      <c r="CU187" s="100"/>
      <c r="CV187" s="100"/>
      <c r="CW187" s="100"/>
      <c r="CX187" s="100"/>
      <c r="CY187" s="100"/>
      <c r="CZ187" s="100"/>
      <c r="DA187" s="100"/>
    </row>
    <row r="188" spans="1:105">
      <c r="A188" s="79" t="s">
        <v>28</v>
      </c>
      <c r="B188" s="100" t="s">
        <v>38</v>
      </c>
      <c r="C188" s="53" t="s">
        <v>2</v>
      </c>
      <c r="D188" s="80">
        <f>202*2+90+3</f>
        <v>497</v>
      </c>
      <c r="E188" s="80"/>
      <c r="F188" s="46">
        <f>E188*D188</f>
        <v>0</v>
      </c>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c r="CN188" s="100"/>
      <c r="CO188" s="100"/>
      <c r="CP188" s="100"/>
      <c r="CQ188" s="100"/>
      <c r="CR188" s="100"/>
      <c r="CS188" s="100"/>
      <c r="CT188" s="100"/>
      <c r="CU188" s="100"/>
      <c r="CV188" s="100"/>
      <c r="CW188" s="100"/>
      <c r="CX188" s="100"/>
      <c r="CY188" s="100"/>
      <c r="CZ188" s="100"/>
      <c r="DA188" s="100"/>
    </row>
    <row r="189" spans="1:105">
      <c r="A189" s="79" t="s">
        <v>28</v>
      </c>
      <c r="B189" s="100" t="s">
        <v>77</v>
      </c>
      <c r="C189" s="53" t="s">
        <v>40</v>
      </c>
      <c r="D189" s="80">
        <f>1976+5557</f>
        <v>7533</v>
      </c>
      <c r="E189" s="80"/>
      <c r="F189" s="46">
        <f>E189*D189</f>
        <v>0</v>
      </c>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row>
    <row r="190" spans="1:105">
      <c r="A190" s="79" t="s">
        <v>28</v>
      </c>
      <c r="B190" s="100" t="s">
        <v>78</v>
      </c>
      <c r="C190" s="53" t="s">
        <v>3</v>
      </c>
      <c r="D190" s="80">
        <v>555</v>
      </c>
      <c r="E190" s="80"/>
      <c r="F190" s="46">
        <f>E190*D190</f>
        <v>0</v>
      </c>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row>
    <row r="191" spans="1:105">
      <c r="A191" s="60"/>
      <c r="B191" s="31"/>
      <c r="C191" s="32"/>
      <c r="D191" s="84"/>
      <c r="F191" s="85"/>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row>
    <row r="192" spans="1:105" ht="201.6">
      <c r="A192" s="60">
        <v>5</v>
      </c>
      <c r="B192" s="31" t="s">
        <v>80</v>
      </c>
      <c r="C192" s="32"/>
      <c r="D192" s="84"/>
      <c r="F192" s="85"/>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c r="BR192" s="100"/>
      <c r="BS192" s="100"/>
      <c r="BT192" s="100"/>
      <c r="BU192" s="100"/>
      <c r="BV192" s="100"/>
      <c r="BW192" s="100"/>
      <c r="BX192" s="100"/>
      <c r="BY192" s="100"/>
      <c r="BZ192" s="100"/>
      <c r="CA192" s="100"/>
      <c r="CB192" s="100"/>
      <c r="CC192" s="100"/>
      <c r="CD192" s="100"/>
      <c r="CE192" s="100"/>
      <c r="CF192" s="100"/>
      <c r="CG192" s="100"/>
      <c r="CH192" s="100"/>
      <c r="CI192" s="100"/>
      <c r="CJ192" s="100"/>
      <c r="CK192" s="100"/>
      <c r="CL192" s="100"/>
      <c r="CM192" s="100"/>
      <c r="CN192" s="100"/>
      <c r="CO192" s="100"/>
      <c r="CP192" s="100"/>
      <c r="CQ192" s="100"/>
      <c r="CR192" s="100"/>
      <c r="CS192" s="100"/>
      <c r="CT192" s="100"/>
      <c r="CU192" s="100"/>
      <c r="CV192" s="100"/>
      <c r="CW192" s="100"/>
      <c r="CX192" s="100"/>
      <c r="CY192" s="100"/>
      <c r="CZ192" s="100"/>
      <c r="DA192" s="100"/>
    </row>
    <row r="193" spans="1:105">
      <c r="A193" s="60"/>
      <c r="B193" s="31"/>
      <c r="C193" s="53" t="s">
        <v>2</v>
      </c>
      <c r="D193" s="80">
        <f>202/5*3</f>
        <v>121.19999999999999</v>
      </c>
      <c r="E193" s="80"/>
      <c r="F193" s="46">
        <f>E193*D193</f>
        <v>0</v>
      </c>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c r="BR193" s="100"/>
      <c r="BS193" s="100"/>
      <c r="BT193" s="100"/>
      <c r="BU193" s="100"/>
      <c r="BV193" s="100"/>
      <c r="BW193" s="100"/>
      <c r="BX193" s="100"/>
      <c r="BY193" s="100"/>
      <c r="BZ193" s="100"/>
      <c r="CA193" s="100"/>
      <c r="CB193" s="100"/>
      <c r="CC193" s="100"/>
      <c r="CD193" s="100"/>
      <c r="CE193" s="100"/>
      <c r="CF193" s="100"/>
      <c r="CG193" s="100"/>
      <c r="CH193" s="100"/>
      <c r="CI193" s="100"/>
      <c r="CJ193" s="100"/>
      <c r="CK193" s="100"/>
      <c r="CL193" s="100"/>
      <c r="CM193" s="100"/>
      <c r="CN193" s="100"/>
      <c r="CO193" s="100"/>
      <c r="CP193" s="100"/>
      <c r="CQ193" s="100"/>
      <c r="CR193" s="100"/>
      <c r="CS193" s="100"/>
      <c r="CT193" s="100"/>
      <c r="CU193" s="100"/>
      <c r="CV193" s="100"/>
      <c r="CW193" s="100"/>
      <c r="CX193" s="100"/>
      <c r="CY193" s="100"/>
      <c r="CZ193" s="100"/>
      <c r="DA193" s="100"/>
    </row>
    <row r="194" spans="1:105">
      <c r="A194" s="60"/>
      <c r="B194" s="31"/>
      <c r="C194" s="32"/>
      <c r="D194" s="84"/>
      <c r="F194" s="85"/>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row>
    <row r="195" spans="1:105" ht="172.8">
      <c r="A195" s="60">
        <v>6</v>
      </c>
      <c r="B195" s="31" t="s">
        <v>83</v>
      </c>
      <c r="C195" s="32"/>
      <c r="D195" s="84"/>
      <c r="F195" s="85"/>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row>
    <row r="196" spans="1:105">
      <c r="A196" s="60"/>
      <c r="B196" s="31"/>
      <c r="C196" s="53" t="s">
        <v>3</v>
      </c>
      <c r="D196" s="80">
        <v>555</v>
      </c>
      <c r="E196" s="80"/>
      <c r="F196" s="46">
        <f>E196*D196</f>
        <v>0</v>
      </c>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c r="BR196" s="100"/>
      <c r="BS196" s="100"/>
      <c r="BT196" s="100"/>
      <c r="BU196" s="100"/>
      <c r="BV196" s="100"/>
      <c r="BW196" s="100"/>
      <c r="BX196" s="100"/>
      <c r="BY196" s="100"/>
      <c r="BZ196" s="100"/>
      <c r="CA196" s="100"/>
      <c r="CB196" s="100"/>
      <c r="CC196" s="100"/>
      <c r="CD196" s="100"/>
      <c r="CE196" s="100"/>
      <c r="CF196" s="100"/>
      <c r="CG196" s="100"/>
      <c r="CH196" s="100"/>
      <c r="CI196" s="100"/>
      <c r="CJ196" s="100"/>
      <c r="CK196" s="100"/>
      <c r="CL196" s="100"/>
      <c r="CM196" s="100"/>
      <c r="CN196" s="100"/>
      <c r="CO196" s="100"/>
      <c r="CP196" s="100"/>
      <c r="CQ196" s="100"/>
      <c r="CR196" s="100"/>
      <c r="CS196" s="100"/>
      <c r="CT196" s="100"/>
      <c r="CU196" s="100"/>
      <c r="CV196" s="100"/>
      <c r="CW196" s="100"/>
      <c r="CX196" s="100"/>
      <c r="CY196" s="100"/>
      <c r="CZ196" s="100"/>
      <c r="DA196" s="100"/>
    </row>
    <row r="197" spans="1:105">
      <c r="A197" s="60"/>
      <c r="B197" s="31"/>
      <c r="C197" s="32"/>
      <c r="D197" s="84"/>
      <c r="F197" s="85"/>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0"/>
      <c r="BC197" s="100"/>
      <c r="BD197" s="100"/>
      <c r="BE197" s="100"/>
      <c r="BF197" s="100"/>
      <c r="BG197" s="100"/>
      <c r="BH197" s="100"/>
      <c r="BI197" s="100"/>
      <c r="BJ197" s="100"/>
      <c r="BK197" s="100"/>
      <c r="BL197" s="100"/>
      <c r="BM197" s="100"/>
      <c r="BN197" s="100"/>
      <c r="BO197" s="100"/>
      <c r="BP197" s="100"/>
      <c r="BQ197" s="100"/>
      <c r="BR197" s="100"/>
      <c r="BS197" s="100"/>
      <c r="BT197" s="100"/>
      <c r="BU197" s="100"/>
      <c r="BV197" s="100"/>
      <c r="BW197" s="100"/>
      <c r="BX197" s="100"/>
      <c r="BY197" s="100"/>
      <c r="BZ197" s="100"/>
      <c r="CA197" s="100"/>
      <c r="CB197" s="100"/>
      <c r="CC197" s="100"/>
      <c r="CD197" s="100"/>
      <c r="CE197" s="100"/>
      <c r="CF197" s="100"/>
      <c r="CG197" s="100"/>
      <c r="CH197" s="100"/>
      <c r="CI197" s="100"/>
      <c r="CJ197" s="100"/>
      <c r="CK197" s="100"/>
      <c r="CL197" s="100"/>
      <c r="CM197" s="100"/>
      <c r="CN197" s="100"/>
      <c r="CO197" s="100"/>
      <c r="CP197" s="100"/>
      <c r="CQ197" s="100"/>
      <c r="CR197" s="100"/>
      <c r="CS197" s="100"/>
      <c r="CT197" s="100"/>
      <c r="CU197" s="100"/>
      <c r="CV197" s="100"/>
      <c r="CW197" s="100"/>
      <c r="CX197" s="100"/>
      <c r="CY197" s="100"/>
      <c r="CZ197" s="100"/>
      <c r="DA197" s="100"/>
    </row>
    <row r="198" spans="1:105" ht="158.4">
      <c r="A198" s="60">
        <v>7</v>
      </c>
      <c r="B198" s="31" t="s">
        <v>79</v>
      </c>
      <c r="C198" s="32"/>
      <c r="D198" s="84"/>
      <c r="F198" s="85"/>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0"/>
      <c r="BC198" s="100"/>
      <c r="BD198" s="100"/>
      <c r="BE198" s="100"/>
      <c r="BF198" s="100"/>
      <c r="BG198" s="100"/>
      <c r="BH198" s="100"/>
      <c r="BI198" s="100"/>
      <c r="BJ198" s="100"/>
      <c r="BK198" s="100"/>
      <c r="BL198" s="100"/>
      <c r="BM198" s="100"/>
      <c r="BN198" s="100"/>
      <c r="BO198" s="100"/>
      <c r="BP198" s="100"/>
      <c r="BQ198" s="100"/>
      <c r="BR198" s="100"/>
      <c r="BS198" s="100"/>
      <c r="BT198" s="100"/>
      <c r="BU198" s="100"/>
      <c r="BV198" s="100"/>
      <c r="BW198" s="100"/>
      <c r="BX198" s="100"/>
      <c r="BY198" s="100"/>
      <c r="BZ198" s="100"/>
      <c r="CA198" s="100"/>
      <c r="CB198" s="100"/>
      <c r="CC198" s="100"/>
      <c r="CD198" s="100"/>
      <c r="CE198" s="100"/>
      <c r="CF198" s="100"/>
      <c r="CG198" s="100"/>
      <c r="CH198" s="100"/>
      <c r="CI198" s="100"/>
      <c r="CJ198" s="100"/>
      <c r="CK198" s="100"/>
      <c r="CL198" s="100"/>
      <c r="CM198" s="100"/>
      <c r="CN198" s="100"/>
      <c r="CO198" s="100"/>
      <c r="CP198" s="100"/>
      <c r="CQ198" s="100"/>
      <c r="CR198" s="100"/>
      <c r="CS198" s="100"/>
      <c r="CT198" s="100"/>
      <c r="CU198" s="100"/>
      <c r="CV198" s="100"/>
      <c r="CW198" s="100"/>
      <c r="CX198" s="100"/>
      <c r="CY198" s="100"/>
      <c r="CZ198" s="100"/>
      <c r="DA198" s="100"/>
    </row>
    <row r="199" spans="1:105">
      <c r="A199" s="60"/>
      <c r="B199" s="31"/>
      <c r="C199" s="53" t="s">
        <v>2</v>
      </c>
      <c r="D199" s="80">
        <v>5</v>
      </c>
      <c r="E199" s="80"/>
      <c r="F199" s="46">
        <f>E199*D199</f>
        <v>0</v>
      </c>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00"/>
      <c r="BE199" s="100"/>
      <c r="BF199" s="100"/>
      <c r="BG199" s="100"/>
      <c r="BH199" s="100"/>
      <c r="BI199" s="100"/>
      <c r="BJ199" s="100"/>
      <c r="BK199" s="100"/>
      <c r="BL199" s="100"/>
      <c r="BM199" s="100"/>
      <c r="BN199" s="100"/>
      <c r="BO199" s="100"/>
      <c r="BP199" s="100"/>
      <c r="BQ199" s="100"/>
      <c r="BR199" s="100"/>
      <c r="BS199" s="100"/>
      <c r="BT199" s="100"/>
      <c r="BU199" s="100"/>
      <c r="BV199" s="100"/>
      <c r="BW199" s="100"/>
      <c r="BX199" s="100"/>
      <c r="BY199" s="100"/>
      <c r="BZ199" s="100"/>
      <c r="CA199" s="100"/>
      <c r="CB199" s="100"/>
      <c r="CC199" s="100"/>
      <c r="CD199" s="100"/>
      <c r="CE199" s="100"/>
      <c r="CF199" s="100"/>
      <c r="CG199" s="100"/>
      <c r="CH199" s="100"/>
      <c r="CI199" s="100"/>
      <c r="CJ199" s="100"/>
      <c r="CK199" s="100"/>
      <c r="CL199" s="100"/>
      <c r="CM199" s="100"/>
      <c r="CN199" s="100"/>
      <c r="CO199" s="100"/>
      <c r="CP199" s="100"/>
      <c r="CQ199" s="100"/>
      <c r="CR199" s="100"/>
      <c r="CS199" s="100"/>
      <c r="CT199" s="100"/>
      <c r="CU199" s="100"/>
      <c r="CV199" s="100"/>
      <c r="CW199" s="100"/>
      <c r="CX199" s="100"/>
      <c r="CY199" s="100"/>
      <c r="CZ199" s="100"/>
      <c r="DA199" s="100"/>
    </row>
    <row r="200" spans="1:105">
      <c r="A200" s="60"/>
      <c r="B200" s="31"/>
      <c r="C200" s="32"/>
      <c r="D200" s="84"/>
      <c r="F200" s="85"/>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0"/>
      <c r="BR200" s="100"/>
      <c r="BS200" s="100"/>
      <c r="BT200" s="100"/>
      <c r="BU200" s="100"/>
      <c r="BV200" s="100"/>
      <c r="BW200" s="100"/>
      <c r="BX200" s="100"/>
      <c r="BY200" s="100"/>
      <c r="BZ200" s="100"/>
      <c r="CA200" s="100"/>
      <c r="CB200" s="100"/>
      <c r="CC200" s="100"/>
      <c r="CD200" s="100"/>
      <c r="CE200" s="100"/>
      <c r="CF200" s="100"/>
      <c r="CG200" s="100"/>
      <c r="CH200" s="100"/>
      <c r="CI200" s="100"/>
      <c r="CJ200" s="100"/>
      <c r="CK200" s="100"/>
      <c r="CL200" s="100"/>
      <c r="CM200" s="100"/>
      <c r="CN200" s="100"/>
      <c r="CO200" s="100"/>
      <c r="CP200" s="100"/>
      <c r="CQ200" s="100"/>
      <c r="CR200" s="100"/>
      <c r="CS200" s="100"/>
      <c r="CT200" s="100"/>
      <c r="CU200" s="100"/>
      <c r="CV200" s="100"/>
      <c r="CW200" s="100"/>
      <c r="CX200" s="100"/>
      <c r="CY200" s="100"/>
      <c r="CZ200" s="100"/>
      <c r="DA200" s="100"/>
    </row>
    <row r="201" spans="1:105" ht="259.2">
      <c r="A201" s="60">
        <v>8</v>
      </c>
      <c r="B201" s="31" t="s">
        <v>199</v>
      </c>
      <c r="C201" s="32"/>
      <c r="D201" s="84"/>
      <c r="F201" s="85"/>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0"/>
      <c r="BD201" s="100"/>
      <c r="BE201" s="100"/>
      <c r="BF201" s="100"/>
      <c r="BG201" s="100"/>
      <c r="BH201" s="100"/>
      <c r="BI201" s="100"/>
      <c r="BJ201" s="100"/>
      <c r="BK201" s="100"/>
      <c r="BL201" s="100"/>
      <c r="BM201" s="100"/>
      <c r="BN201" s="100"/>
      <c r="BO201" s="100"/>
      <c r="BP201" s="100"/>
      <c r="BQ201" s="100"/>
      <c r="BR201" s="100"/>
      <c r="BS201" s="100"/>
      <c r="BT201" s="100"/>
      <c r="BU201" s="100"/>
      <c r="BV201" s="100"/>
      <c r="BW201" s="100"/>
      <c r="BX201" s="100"/>
      <c r="BY201" s="100"/>
      <c r="BZ201" s="100"/>
      <c r="CA201" s="100"/>
      <c r="CB201" s="100"/>
      <c r="CC201" s="100"/>
      <c r="CD201" s="100"/>
      <c r="CE201" s="100"/>
      <c r="CF201" s="10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row>
    <row r="202" spans="1:105">
      <c r="A202" s="60"/>
      <c r="B202" s="31"/>
      <c r="C202" s="53" t="s">
        <v>2</v>
      </c>
      <c r="D202" s="80">
        <v>1.6</v>
      </c>
      <c r="E202" s="80"/>
      <c r="F202" s="46">
        <f>E202*D202</f>
        <v>0</v>
      </c>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0"/>
      <c r="BD202" s="100"/>
      <c r="BE202" s="100"/>
      <c r="BF202" s="100"/>
      <c r="BG202" s="100"/>
      <c r="BH202" s="100"/>
      <c r="BI202" s="100"/>
      <c r="BJ202" s="100"/>
      <c r="BK202" s="100"/>
      <c r="BL202" s="100"/>
      <c r="BM202" s="100"/>
      <c r="BN202" s="100"/>
      <c r="BO202" s="100"/>
      <c r="BP202" s="100"/>
      <c r="BQ202" s="100"/>
      <c r="BR202" s="100"/>
      <c r="BS202" s="100"/>
      <c r="BT202" s="100"/>
      <c r="BU202" s="100"/>
      <c r="BV202" s="100"/>
      <c r="BW202" s="100"/>
      <c r="BX202" s="100"/>
      <c r="BY202" s="100"/>
      <c r="BZ202" s="100"/>
      <c r="CA202" s="100"/>
      <c r="CB202" s="100"/>
      <c r="CC202" s="100"/>
      <c r="CD202" s="100"/>
      <c r="CE202" s="100"/>
      <c r="CF202" s="100"/>
      <c r="CG202" s="100"/>
      <c r="CH202" s="100"/>
      <c r="CI202" s="100"/>
      <c r="CJ202" s="100"/>
      <c r="CK202" s="100"/>
      <c r="CL202" s="100"/>
      <c r="CM202" s="100"/>
      <c r="CN202" s="100"/>
      <c r="CO202" s="100"/>
      <c r="CP202" s="100"/>
      <c r="CQ202" s="100"/>
      <c r="CR202" s="100"/>
      <c r="CS202" s="100"/>
      <c r="CT202" s="100"/>
      <c r="CU202" s="100"/>
      <c r="CV202" s="100"/>
      <c r="CW202" s="100"/>
      <c r="CX202" s="100"/>
      <c r="CY202" s="100"/>
      <c r="CZ202" s="100"/>
      <c r="DA202" s="100"/>
    </row>
    <row r="203" spans="1:105">
      <c r="A203" s="60"/>
      <c r="B203" s="31"/>
      <c r="C203" s="32"/>
      <c r="D203" s="84"/>
      <c r="F203" s="85"/>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0"/>
      <c r="BC203" s="100"/>
      <c r="BD203" s="100"/>
      <c r="BE203" s="100"/>
      <c r="BF203" s="100"/>
      <c r="BG203" s="100"/>
      <c r="BH203" s="100"/>
      <c r="BI203" s="100"/>
      <c r="BJ203" s="100"/>
      <c r="BK203" s="100"/>
      <c r="BL203" s="100"/>
      <c r="BM203" s="100"/>
      <c r="BN203" s="100"/>
      <c r="BO203" s="100"/>
      <c r="BP203" s="100"/>
      <c r="BQ203" s="100"/>
      <c r="BR203" s="100"/>
      <c r="BS203" s="100"/>
      <c r="BT203" s="100"/>
      <c r="BU203" s="100"/>
      <c r="BV203" s="100"/>
      <c r="BW203" s="100"/>
      <c r="BX203" s="100"/>
      <c r="BY203" s="100"/>
      <c r="BZ203" s="100"/>
      <c r="CA203" s="100"/>
      <c r="CB203" s="100"/>
      <c r="CC203" s="100"/>
      <c r="CD203" s="100"/>
      <c r="CE203" s="100"/>
      <c r="CF203" s="100"/>
      <c r="CG203" s="100"/>
      <c r="CH203" s="100"/>
      <c r="CI203" s="100"/>
      <c r="CJ203" s="100"/>
      <c r="CK203" s="100"/>
      <c r="CL203" s="100"/>
      <c r="CM203" s="100"/>
      <c r="CN203" s="100"/>
      <c r="CO203" s="100"/>
      <c r="CP203" s="100"/>
      <c r="CQ203" s="100"/>
      <c r="CR203" s="100"/>
      <c r="CS203" s="100"/>
      <c r="CT203" s="100"/>
      <c r="CU203" s="100"/>
      <c r="CV203" s="100"/>
      <c r="CW203" s="100"/>
      <c r="CX203" s="100"/>
      <c r="CY203" s="100"/>
      <c r="CZ203" s="100"/>
      <c r="DA203" s="100"/>
    </row>
    <row r="204" spans="1:105" ht="216">
      <c r="A204" s="60">
        <v>9</v>
      </c>
      <c r="B204" s="31" t="s">
        <v>85</v>
      </c>
      <c r="C204" s="32"/>
      <c r="D204" s="84"/>
      <c r="F204" s="85"/>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0"/>
      <c r="BC204" s="100"/>
      <c r="BD204" s="100"/>
      <c r="BE204" s="100"/>
      <c r="BF204" s="100"/>
      <c r="BG204" s="100"/>
      <c r="BH204" s="100"/>
      <c r="BI204" s="100"/>
      <c r="BJ204" s="100"/>
      <c r="BK204" s="100"/>
      <c r="BL204" s="100"/>
      <c r="BM204" s="100"/>
      <c r="BN204" s="100"/>
      <c r="BO204" s="100"/>
      <c r="BP204" s="100"/>
      <c r="BQ204" s="100"/>
      <c r="BR204" s="100"/>
      <c r="BS204" s="100"/>
      <c r="BT204" s="100"/>
      <c r="BU204" s="100"/>
      <c r="BV204" s="100"/>
      <c r="BW204" s="100"/>
      <c r="BX204" s="100"/>
      <c r="BY204" s="100"/>
      <c r="BZ204" s="100"/>
      <c r="CA204" s="100"/>
      <c r="CB204" s="100"/>
      <c r="CC204" s="100"/>
      <c r="CD204" s="100"/>
      <c r="CE204" s="100"/>
      <c r="CF204" s="100"/>
      <c r="CG204" s="100"/>
      <c r="CH204" s="100"/>
      <c r="CI204" s="100"/>
      <c r="CJ204" s="100"/>
      <c r="CK204" s="100"/>
      <c r="CL204" s="100"/>
      <c r="CM204" s="100"/>
      <c r="CN204" s="100"/>
      <c r="CO204" s="100"/>
      <c r="CP204" s="100"/>
      <c r="CQ204" s="100"/>
      <c r="CR204" s="100"/>
      <c r="CS204" s="100"/>
      <c r="CT204" s="100"/>
      <c r="CU204" s="100"/>
      <c r="CV204" s="100"/>
      <c r="CW204" s="100"/>
      <c r="CX204" s="100"/>
      <c r="CY204" s="100"/>
      <c r="CZ204" s="100"/>
      <c r="DA204" s="100"/>
    </row>
    <row r="205" spans="1:105">
      <c r="A205" s="60"/>
      <c r="B205" s="31"/>
      <c r="C205" s="53" t="s">
        <v>2</v>
      </c>
      <c r="D205" s="80">
        <v>4</v>
      </c>
      <c r="E205" s="80"/>
      <c r="F205" s="46">
        <f>E205*D205</f>
        <v>0</v>
      </c>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c r="BR205" s="100"/>
      <c r="BS205" s="100"/>
      <c r="BT205" s="100"/>
      <c r="BU205" s="100"/>
      <c r="BV205" s="100"/>
      <c r="BW205" s="100"/>
      <c r="BX205" s="100"/>
      <c r="BY205" s="100"/>
      <c r="BZ205" s="100"/>
      <c r="CA205" s="100"/>
      <c r="CB205" s="100"/>
      <c r="CC205" s="100"/>
      <c r="CD205" s="100"/>
      <c r="CE205" s="100"/>
      <c r="CF205" s="100"/>
      <c r="CG205" s="100"/>
      <c r="CH205" s="100"/>
      <c r="CI205" s="100"/>
      <c r="CJ205" s="100"/>
      <c r="CK205" s="100"/>
      <c r="CL205" s="100"/>
      <c r="CM205" s="100"/>
      <c r="CN205" s="100"/>
      <c r="CO205" s="100"/>
      <c r="CP205" s="100"/>
      <c r="CQ205" s="100"/>
      <c r="CR205" s="100"/>
      <c r="CS205" s="100"/>
      <c r="CT205" s="100"/>
      <c r="CU205" s="100"/>
      <c r="CV205" s="100"/>
      <c r="CW205" s="100"/>
      <c r="CX205" s="100"/>
      <c r="CY205" s="100"/>
      <c r="CZ205" s="100"/>
      <c r="DA205" s="100"/>
    </row>
    <row r="206" spans="1:105">
      <c r="A206" s="62"/>
      <c r="B206" s="34"/>
      <c r="C206" s="49"/>
      <c r="E206" s="33"/>
      <c r="F206" s="48"/>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c r="BR206" s="70"/>
      <c r="BS206" s="70"/>
      <c r="BT206" s="70"/>
      <c r="BU206" s="70"/>
      <c r="BV206" s="70"/>
      <c r="BW206" s="70"/>
      <c r="BX206" s="70"/>
      <c r="BY206" s="70"/>
      <c r="BZ206" s="70"/>
      <c r="CA206" s="70"/>
      <c r="CB206" s="70"/>
      <c r="CC206" s="70"/>
      <c r="CD206" s="70"/>
      <c r="CE206" s="70"/>
      <c r="CF206" s="70"/>
      <c r="CG206" s="70"/>
      <c r="CH206" s="70"/>
      <c r="CI206" s="70"/>
      <c r="CJ206" s="70"/>
      <c r="CK206" s="70"/>
      <c r="CL206" s="70"/>
      <c r="CM206" s="70"/>
      <c r="CN206" s="70"/>
      <c r="CO206" s="70"/>
      <c r="CP206" s="70"/>
      <c r="CQ206" s="70"/>
      <c r="CR206" s="70"/>
      <c r="CS206" s="70"/>
      <c r="CT206" s="70"/>
      <c r="CU206" s="70"/>
      <c r="CV206" s="70"/>
      <c r="CW206" s="70"/>
      <c r="CX206" s="70"/>
      <c r="CY206" s="70"/>
      <c r="CZ206" s="70"/>
      <c r="DA206" s="70"/>
    </row>
    <row r="207" spans="1:105">
      <c r="A207" s="89" t="s">
        <v>36</v>
      </c>
      <c r="B207" s="189" t="s">
        <v>39</v>
      </c>
      <c r="C207" s="190"/>
      <c r="D207" s="190"/>
      <c r="E207" s="190"/>
      <c r="F207" s="50">
        <f>SUM(F177:F206)</f>
        <v>0</v>
      </c>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row>
    <row r="208" spans="1:105">
      <c r="A208" s="90"/>
      <c r="B208" s="91"/>
      <c r="C208" s="92"/>
      <c r="D208" s="93"/>
      <c r="E208" s="93"/>
      <c r="F208" s="51"/>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c r="BR208" s="70"/>
      <c r="BS208" s="70"/>
      <c r="BT208" s="70"/>
      <c r="BU208" s="70"/>
      <c r="BV208" s="70"/>
      <c r="BW208" s="70"/>
      <c r="BX208" s="70"/>
      <c r="BY208" s="70"/>
      <c r="BZ208" s="70"/>
      <c r="CA208" s="70"/>
      <c r="CB208" s="70"/>
      <c r="CC208" s="70"/>
      <c r="CD208" s="70"/>
      <c r="CE208" s="70"/>
      <c r="CF208" s="70"/>
      <c r="CG208" s="70"/>
      <c r="CH208" s="70"/>
      <c r="CI208" s="70"/>
      <c r="CJ208" s="70"/>
      <c r="CK208" s="70"/>
      <c r="CL208" s="70"/>
      <c r="CM208" s="70"/>
      <c r="CN208" s="70"/>
      <c r="CO208" s="70"/>
      <c r="CP208" s="70"/>
      <c r="CQ208" s="70"/>
      <c r="CR208" s="70"/>
      <c r="CS208" s="70"/>
      <c r="CT208" s="70"/>
      <c r="CU208" s="70"/>
      <c r="CV208" s="70"/>
      <c r="CW208" s="70"/>
      <c r="CX208" s="70"/>
      <c r="CY208" s="70"/>
      <c r="CZ208" s="70"/>
      <c r="DA208" s="70"/>
    </row>
    <row r="209" spans="1:105">
      <c r="A209" s="89" t="s">
        <v>205</v>
      </c>
      <c r="B209" s="184" t="s">
        <v>87</v>
      </c>
      <c r="C209" s="184"/>
      <c r="D209" s="184"/>
      <c r="E209" s="184"/>
      <c r="F209" s="5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c r="BR209" s="70"/>
      <c r="BS209" s="70"/>
      <c r="BT209" s="70"/>
      <c r="BU209" s="70"/>
      <c r="BV209" s="70"/>
      <c r="BW209" s="70"/>
      <c r="BX209" s="70"/>
      <c r="BY209" s="70"/>
      <c r="BZ209" s="70"/>
      <c r="CA209" s="70"/>
      <c r="CB209" s="70"/>
      <c r="CC209" s="70"/>
      <c r="CD209" s="70"/>
      <c r="CE209" s="70"/>
      <c r="CF209" s="70"/>
      <c r="CG209" s="70"/>
      <c r="CH209" s="70"/>
      <c r="CI209" s="70"/>
      <c r="CJ209" s="70"/>
      <c r="CK209" s="70"/>
      <c r="CL209" s="70"/>
      <c r="CM209" s="70"/>
      <c r="CN209" s="70"/>
      <c r="CO209" s="70"/>
      <c r="CP209" s="70"/>
      <c r="CQ209" s="70"/>
      <c r="CR209" s="70"/>
      <c r="CS209" s="70"/>
      <c r="CT209" s="70"/>
      <c r="CU209" s="70"/>
      <c r="CV209" s="70"/>
      <c r="CW209" s="70"/>
      <c r="CX209" s="70"/>
      <c r="CY209" s="70"/>
      <c r="CZ209" s="70"/>
      <c r="DA209" s="70"/>
    </row>
    <row r="210" spans="1:105">
      <c r="A210" s="54"/>
      <c r="B210" s="1"/>
      <c r="C210" s="2"/>
      <c r="D210" s="3"/>
      <c r="E210" s="3"/>
      <c r="F210" s="42"/>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c r="BR210" s="70"/>
      <c r="BS210" s="70"/>
      <c r="BT210" s="70"/>
      <c r="BU210" s="70"/>
      <c r="BV210" s="70"/>
      <c r="BW210" s="70"/>
      <c r="BX210" s="70"/>
      <c r="BY210" s="70"/>
      <c r="BZ210" s="70"/>
      <c r="CA210" s="70"/>
      <c r="CB210" s="70"/>
      <c r="CC210" s="70"/>
      <c r="CD210" s="70"/>
      <c r="CE210" s="70"/>
      <c r="CF210" s="70"/>
      <c r="CG210" s="70"/>
      <c r="CH210" s="70"/>
      <c r="CI210" s="70"/>
      <c r="CJ210" s="70"/>
      <c r="CK210" s="70"/>
      <c r="CL210" s="70"/>
      <c r="CM210" s="70"/>
      <c r="CN210" s="70"/>
      <c r="CO210" s="70"/>
      <c r="CP210" s="70"/>
      <c r="CQ210" s="70"/>
      <c r="CR210" s="70"/>
      <c r="CS210" s="70"/>
      <c r="CT210" s="70"/>
      <c r="CU210" s="70"/>
      <c r="CV210" s="70"/>
      <c r="CW210" s="70"/>
      <c r="CX210" s="70"/>
      <c r="CY210" s="70"/>
      <c r="CZ210" s="70"/>
      <c r="DA210" s="70"/>
    </row>
    <row r="211" spans="1:105" ht="172.8">
      <c r="A211" s="54">
        <v>1</v>
      </c>
      <c r="B211" s="148" t="s">
        <v>181</v>
      </c>
      <c r="C211" s="92"/>
      <c r="D211" s="93"/>
      <c r="E211" s="93"/>
      <c r="F211" s="51"/>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c r="BR211" s="70"/>
      <c r="BS211" s="70"/>
      <c r="BT211" s="70"/>
      <c r="BU211" s="70"/>
      <c r="BV211" s="70"/>
      <c r="BW211" s="70"/>
      <c r="BX211" s="70"/>
      <c r="BY211" s="70"/>
      <c r="BZ211" s="70"/>
      <c r="CA211" s="70"/>
      <c r="CB211" s="70"/>
      <c r="CC211" s="70"/>
      <c r="CD211" s="70"/>
      <c r="CE211" s="70"/>
      <c r="CF211" s="70"/>
      <c r="CG211" s="70"/>
      <c r="CH211" s="70"/>
      <c r="CI211" s="70"/>
      <c r="CJ211" s="70"/>
      <c r="CK211" s="70"/>
      <c r="CL211" s="70"/>
      <c r="CM211" s="70"/>
      <c r="CN211" s="70"/>
      <c r="CO211" s="70"/>
      <c r="CP211" s="70"/>
      <c r="CQ211" s="70"/>
      <c r="CR211" s="70"/>
      <c r="CS211" s="70"/>
      <c r="CT211" s="70"/>
      <c r="CU211" s="70"/>
      <c r="CV211" s="70"/>
      <c r="CW211" s="70"/>
      <c r="CX211" s="70"/>
      <c r="CY211" s="70"/>
      <c r="CZ211" s="70"/>
      <c r="DA211" s="70"/>
    </row>
    <row r="212" spans="1:105">
      <c r="A212" s="54"/>
      <c r="B212" s="149" t="s">
        <v>180</v>
      </c>
      <c r="C212" s="53" t="s">
        <v>44</v>
      </c>
      <c r="D212" s="80">
        <f>202-40</f>
        <v>162</v>
      </c>
      <c r="E212" s="80"/>
      <c r="F212" s="46">
        <f>E212*D212</f>
        <v>0</v>
      </c>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c r="BR212" s="70"/>
      <c r="BS212" s="70"/>
      <c r="BT212" s="70"/>
      <c r="BU212" s="70"/>
      <c r="BV212" s="70"/>
      <c r="BW212" s="70"/>
      <c r="BX212" s="70"/>
      <c r="BY212" s="70"/>
      <c r="BZ212" s="70"/>
      <c r="CA212" s="70"/>
      <c r="CB212" s="70"/>
      <c r="CC212" s="70"/>
      <c r="CD212" s="70"/>
      <c r="CE212" s="70"/>
      <c r="CF212" s="70"/>
      <c r="CG212" s="70"/>
      <c r="CH212" s="70"/>
      <c r="CI212" s="70"/>
      <c r="CJ212" s="70"/>
      <c r="CK212" s="70"/>
      <c r="CL212" s="70"/>
      <c r="CM212" s="70"/>
      <c r="CN212" s="70"/>
      <c r="CO212" s="70"/>
      <c r="CP212" s="70"/>
      <c r="CQ212" s="70"/>
      <c r="CR212" s="70"/>
      <c r="CS212" s="70"/>
      <c r="CT212" s="70"/>
      <c r="CU212" s="70"/>
      <c r="CV212" s="70"/>
      <c r="CW212" s="70"/>
      <c r="CX212" s="70"/>
      <c r="CY212" s="70"/>
      <c r="CZ212" s="70"/>
      <c r="DA212" s="70"/>
    </row>
    <row r="213" spans="1:105">
      <c r="A213" s="54"/>
      <c r="B213" s="149" t="s">
        <v>182</v>
      </c>
      <c r="C213" s="53" t="s">
        <v>0</v>
      </c>
      <c r="D213" s="80">
        <v>5</v>
      </c>
      <c r="E213" s="80"/>
      <c r="F213" s="46">
        <f>E213*D213</f>
        <v>0</v>
      </c>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c r="BS213" s="70"/>
      <c r="BT213" s="70"/>
      <c r="BU213" s="70"/>
      <c r="BV213" s="70"/>
      <c r="BW213" s="70"/>
      <c r="BX213" s="70"/>
      <c r="BY213" s="70"/>
      <c r="BZ213" s="70"/>
      <c r="CA213" s="70"/>
      <c r="CB213" s="70"/>
      <c r="CC213" s="70"/>
      <c r="CD213" s="70"/>
      <c r="CE213" s="70"/>
      <c r="CF213" s="70"/>
      <c r="CG213" s="70"/>
      <c r="CH213" s="70"/>
      <c r="CI213" s="70"/>
      <c r="CJ213" s="70"/>
      <c r="CK213" s="70"/>
      <c r="CL213" s="70"/>
      <c r="CM213" s="70"/>
      <c r="CN213" s="70"/>
      <c r="CO213" s="70"/>
      <c r="CP213" s="70"/>
      <c r="CQ213" s="70"/>
      <c r="CR213" s="70"/>
      <c r="CS213" s="70"/>
      <c r="CT213" s="70"/>
      <c r="CU213" s="70"/>
      <c r="CV213" s="70"/>
      <c r="CW213" s="70"/>
      <c r="CX213" s="70"/>
      <c r="CY213" s="70"/>
      <c r="CZ213" s="70"/>
      <c r="DA213" s="70"/>
    </row>
    <row r="214" spans="1:105">
      <c r="A214" s="54"/>
      <c r="B214" s="149" t="s">
        <v>183</v>
      </c>
      <c r="C214" s="53" t="s">
        <v>0</v>
      </c>
      <c r="D214" s="80">
        <v>5</v>
      </c>
      <c r="E214" s="80"/>
      <c r="F214" s="46">
        <f>E214*D214</f>
        <v>0</v>
      </c>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row>
    <row r="215" spans="1:105" ht="28.8">
      <c r="A215" s="54"/>
      <c r="B215" s="149" t="s">
        <v>184</v>
      </c>
      <c r="C215" s="53" t="s">
        <v>0</v>
      </c>
      <c r="D215" s="80">
        <v>10</v>
      </c>
      <c r="E215" s="80"/>
      <c r="F215" s="46">
        <f>E215*D215</f>
        <v>0</v>
      </c>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c r="BR215" s="70"/>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row>
    <row r="216" spans="1:105">
      <c r="A216" s="54"/>
      <c r="B216" s="149"/>
      <c r="C216" s="53"/>
      <c r="D216" s="80"/>
      <c r="E216" s="80"/>
      <c r="F216" s="46"/>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c r="BR216" s="70"/>
      <c r="BS216" s="70"/>
      <c r="BT216" s="70"/>
      <c r="BU216" s="70"/>
      <c r="BV216" s="70"/>
      <c r="BW216" s="70"/>
      <c r="BX216" s="70"/>
      <c r="BY216" s="70"/>
      <c r="BZ216" s="70"/>
      <c r="CA216" s="70"/>
      <c r="CB216" s="70"/>
      <c r="CC216" s="70"/>
      <c r="CD216" s="70"/>
      <c r="CE216" s="70"/>
      <c r="CF216" s="70"/>
      <c r="CG216" s="70"/>
      <c r="CH216" s="70"/>
      <c r="CI216" s="70"/>
      <c r="CJ216" s="70"/>
      <c r="CK216" s="70"/>
      <c r="CL216" s="70"/>
      <c r="CM216" s="70"/>
      <c r="CN216" s="70"/>
      <c r="CO216" s="70"/>
      <c r="CP216" s="70"/>
      <c r="CQ216" s="70"/>
      <c r="CR216" s="70"/>
      <c r="CS216" s="70"/>
      <c r="CT216" s="70"/>
      <c r="CU216" s="70"/>
      <c r="CV216" s="70"/>
      <c r="CW216" s="70"/>
      <c r="CX216" s="70"/>
      <c r="CY216" s="70"/>
      <c r="CZ216" s="70"/>
      <c r="DA216" s="70"/>
    </row>
    <row r="217" spans="1:105" ht="316.8">
      <c r="A217" s="54">
        <v>2</v>
      </c>
      <c r="B217" s="159" t="s">
        <v>186</v>
      </c>
      <c r="C217" s="53"/>
      <c r="D217" s="80"/>
      <c r="E217" s="80"/>
      <c r="F217" s="46"/>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c r="BR217" s="70"/>
      <c r="BS217" s="70"/>
      <c r="BT217" s="70"/>
      <c r="BU217" s="70"/>
      <c r="BV217" s="70"/>
      <c r="BW217" s="70"/>
      <c r="BX217" s="70"/>
      <c r="BY217" s="70"/>
      <c r="BZ217" s="70"/>
      <c r="CA217" s="70"/>
      <c r="CB217" s="70"/>
      <c r="CC217" s="70"/>
      <c r="CD217" s="70"/>
      <c r="CE217" s="70"/>
      <c r="CF217" s="70"/>
      <c r="CG217" s="70"/>
      <c r="CH217" s="70"/>
      <c r="CI217" s="70"/>
      <c r="CJ217" s="70"/>
      <c r="CK217" s="70"/>
      <c r="CL217" s="70"/>
      <c r="CM217" s="70"/>
      <c r="CN217" s="70"/>
      <c r="CO217" s="70"/>
      <c r="CP217" s="70"/>
      <c r="CQ217" s="70"/>
      <c r="CR217" s="70"/>
      <c r="CS217" s="70"/>
      <c r="CT217" s="70"/>
      <c r="CU217" s="70"/>
      <c r="CV217" s="70"/>
      <c r="CW217" s="70"/>
      <c r="CX217" s="70"/>
      <c r="CY217" s="70"/>
      <c r="CZ217" s="70"/>
      <c r="DA217" s="70"/>
    </row>
    <row r="218" spans="1:105">
      <c r="A218" s="54"/>
      <c r="B218" s="154" t="s">
        <v>185</v>
      </c>
      <c r="C218" s="150" t="s">
        <v>0</v>
      </c>
      <c r="D218" s="151">
        <v>1</v>
      </c>
      <c r="E218" s="152"/>
      <c r="F218" s="153">
        <f>E218*D218</f>
        <v>0</v>
      </c>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row>
    <row r="219" spans="1:105">
      <c r="A219" s="54"/>
      <c r="B219" s="149" t="s">
        <v>187</v>
      </c>
      <c r="C219" s="150" t="s">
        <v>0</v>
      </c>
      <c r="D219" s="151">
        <v>1</v>
      </c>
      <c r="E219" s="152"/>
      <c r="F219" s="153">
        <f>E219*D219</f>
        <v>0</v>
      </c>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c r="BS219" s="70"/>
      <c r="BT219" s="70"/>
      <c r="BU219" s="70"/>
      <c r="BV219" s="70"/>
      <c r="BW219" s="70"/>
      <c r="BX219" s="70"/>
      <c r="BY219" s="70"/>
      <c r="BZ219" s="70"/>
      <c r="CA219" s="70"/>
      <c r="CB219" s="70"/>
      <c r="CC219" s="70"/>
      <c r="CD219" s="70"/>
      <c r="CE219" s="70"/>
      <c r="CF219" s="70"/>
      <c r="CG219" s="70"/>
      <c r="CH219" s="70"/>
      <c r="CI219" s="70"/>
      <c r="CJ219" s="70"/>
      <c r="CK219" s="70"/>
      <c r="CL219" s="70"/>
      <c r="CM219" s="70"/>
      <c r="CN219" s="70"/>
      <c r="CO219" s="70"/>
      <c r="CP219" s="70"/>
      <c r="CQ219" s="70"/>
      <c r="CR219" s="70"/>
      <c r="CS219" s="70"/>
      <c r="CT219" s="70"/>
      <c r="CU219" s="70"/>
      <c r="CV219" s="70"/>
      <c r="CW219" s="70"/>
      <c r="CX219" s="70"/>
      <c r="CY219" s="70"/>
      <c r="CZ219" s="70"/>
      <c r="DA219" s="70"/>
    </row>
    <row r="220" spans="1:105">
      <c r="A220" s="54"/>
      <c r="B220" s="1"/>
      <c r="C220" s="2"/>
      <c r="D220" s="3"/>
      <c r="E220" s="3"/>
      <c r="F220" s="42"/>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c r="BR220" s="70"/>
      <c r="BS220" s="70"/>
      <c r="BT220" s="70"/>
      <c r="BU220" s="70"/>
      <c r="BV220" s="70"/>
      <c r="BW220" s="70"/>
      <c r="BX220" s="70"/>
      <c r="BY220" s="70"/>
      <c r="BZ220" s="70"/>
      <c r="CA220" s="70"/>
      <c r="CB220" s="70"/>
      <c r="CC220" s="70"/>
      <c r="CD220" s="70"/>
      <c r="CE220" s="70"/>
      <c r="CF220" s="70"/>
      <c r="CG220" s="70"/>
      <c r="CH220" s="70"/>
      <c r="CI220" s="70"/>
      <c r="CJ220" s="70"/>
      <c r="CK220" s="70"/>
      <c r="CL220" s="70"/>
      <c r="CM220" s="70"/>
      <c r="CN220" s="70"/>
      <c r="CO220" s="70"/>
      <c r="CP220" s="70"/>
      <c r="CQ220" s="70"/>
      <c r="CR220" s="70"/>
      <c r="CS220" s="70"/>
      <c r="CT220" s="70"/>
      <c r="CU220" s="70"/>
      <c r="CV220" s="70"/>
      <c r="CW220" s="70"/>
      <c r="CX220" s="70"/>
      <c r="CY220" s="70"/>
      <c r="CZ220" s="70"/>
      <c r="DA220" s="70"/>
    </row>
    <row r="221" spans="1:105">
      <c r="A221" s="63"/>
      <c r="B221" s="37"/>
      <c r="C221" s="53"/>
      <c r="D221" s="80"/>
      <c r="E221" s="80"/>
      <c r="F221" s="46"/>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c r="BS221" s="70"/>
      <c r="BT221" s="70"/>
      <c r="BU221" s="70"/>
      <c r="BV221" s="70"/>
      <c r="BW221" s="70"/>
      <c r="BX221" s="70"/>
      <c r="BY221" s="70"/>
      <c r="BZ221" s="70"/>
      <c r="CA221" s="70"/>
      <c r="CB221" s="70"/>
      <c r="CC221" s="70"/>
      <c r="CD221" s="70"/>
      <c r="CE221" s="70"/>
      <c r="CF221" s="70"/>
      <c r="CG221" s="70"/>
      <c r="CH221" s="70"/>
      <c r="CI221" s="70"/>
      <c r="CJ221" s="70"/>
      <c r="CK221" s="70"/>
      <c r="CL221" s="70"/>
      <c r="CM221" s="70"/>
      <c r="CN221" s="70"/>
      <c r="CO221" s="70"/>
      <c r="CP221" s="70"/>
      <c r="CQ221" s="70"/>
      <c r="CR221" s="70"/>
      <c r="CS221" s="70"/>
      <c r="CT221" s="70"/>
      <c r="CU221" s="70"/>
      <c r="CV221" s="70"/>
      <c r="CW221" s="70"/>
      <c r="CX221" s="70"/>
      <c r="CY221" s="70"/>
      <c r="CZ221" s="70"/>
      <c r="DA221" s="70"/>
    </row>
    <row r="222" spans="1:105">
      <c r="A222" s="89" t="s">
        <v>205</v>
      </c>
      <c r="B222" s="184" t="s">
        <v>188</v>
      </c>
      <c r="C222" s="184"/>
      <c r="D222" s="184"/>
      <c r="E222" s="184"/>
      <c r="F222" s="50">
        <f>SUM(F211:F221)</f>
        <v>0</v>
      </c>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c r="BS222" s="70"/>
      <c r="BT222" s="70"/>
      <c r="BU222" s="70"/>
      <c r="BV222" s="70"/>
      <c r="BW222" s="70"/>
      <c r="BX222" s="70"/>
      <c r="BY222" s="70"/>
      <c r="BZ222" s="70"/>
      <c r="CA222" s="70"/>
      <c r="CB222" s="70"/>
      <c r="CC222" s="70"/>
      <c r="CD222" s="70"/>
      <c r="CE222" s="70"/>
      <c r="CF222" s="70"/>
      <c r="CG222" s="70"/>
      <c r="CH222" s="70"/>
      <c r="CI222" s="70"/>
      <c r="CJ222" s="70"/>
      <c r="CK222" s="70"/>
      <c r="CL222" s="70"/>
      <c r="CM222" s="70"/>
      <c r="CN222" s="70"/>
      <c r="CO222" s="70"/>
      <c r="CP222" s="70"/>
      <c r="CQ222" s="70"/>
      <c r="CR222" s="70"/>
      <c r="CS222" s="70"/>
      <c r="CT222" s="70"/>
      <c r="CU222" s="70"/>
      <c r="CV222" s="70"/>
      <c r="CW222" s="70"/>
      <c r="CX222" s="70"/>
      <c r="CY222" s="70"/>
      <c r="CZ222" s="70"/>
      <c r="DA222" s="70"/>
    </row>
    <row r="223" spans="1:105">
      <c r="A223" s="90"/>
      <c r="B223" s="91"/>
      <c r="C223" s="92"/>
      <c r="D223" s="93"/>
      <c r="E223" s="93"/>
      <c r="F223" s="51"/>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c r="BS223" s="70"/>
      <c r="BT223" s="70"/>
      <c r="BU223" s="70"/>
      <c r="BV223" s="70"/>
      <c r="BW223" s="70"/>
      <c r="BX223" s="70"/>
      <c r="BY223" s="70"/>
      <c r="BZ223" s="70"/>
      <c r="CA223" s="70"/>
      <c r="CB223" s="70"/>
      <c r="CC223" s="70"/>
      <c r="CD223" s="70"/>
      <c r="CE223" s="70"/>
      <c r="CF223" s="70"/>
      <c r="CG223" s="70"/>
      <c r="CH223" s="70"/>
      <c r="CI223" s="70"/>
      <c r="CJ223" s="70"/>
      <c r="CK223" s="70"/>
      <c r="CL223" s="70"/>
      <c r="CM223" s="70"/>
      <c r="CN223" s="70"/>
      <c r="CO223" s="70"/>
      <c r="CP223" s="70"/>
      <c r="CQ223" s="70"/>
      <c r="CR223" s="70"/>
      <c r="CS223" s="70"/>
      <c r="CT223" s="70"/>
      <c r="CU223" s="70"/>
      <c r="CV223" s="70"/>
      <c r="CW223" s="70"/>
      <c r="CX223" s="70"/>
      <c r="CY223" s="70"/>
      <c r="CZ223" s="70"/>
      <c r="DA223" s="70"/>
    </row>
    <row r="224" spans="1:105">
      <c r="A224" s="89" t="s">
        <v>206</v>
      </c>
      <c r="B224" s="184" t="s">
        <v>86</v>
      </c>
      <c r="C224" s="184"/>
      <c r="D224" s="184"/>
      <c r="E224" s="184"/>
      <c r="F224" s="5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c r="BS224" s="70"/>
      <c r="BT224" s="70"/>
      <c r="BU224" s="70"/>
      <c r="BV224" s="70"/>
      <c r="BW224" s="70"/>
      <c r="BX224" s="70"/>
      <c r="BY224" s="70"/>
      <c r="BZ224" s="70"/>
      <c r="CA224" s="70"/>
      <c r="CB224" s="70"/>
      <c r="CC224" s="70"/>
      <c r="CD224" s="70"/>
      <c r="CE224" s="70"/>
      <c r="CF224" s="70"/>
      <c r="CG224" s="70"/>
      <c r="CH224" s="70"/>
      <c r="CI224" s="70"/>
      <c r="CJ224" s="70"/>
      <c r="CK224" s="70"/>
      <c r="CL224" s="70"/>
      <c r="CM224" s="70"/>
      <c r="CN224" s="70"/>
      <c r="CO224" s="70"/>
      <c r="CP224" s="70"/>
      <c r="CQ224" s="70"/>
      <c r="CR224" s="70"/>
      <c r="CS224" s="70"/>
      <c r="CT224" s="70"/>
      <c r="CU224" s="70"/>
      <c r="CV224" s="70"/>
      <c r="CW224" s="70"/>
      <c r="CX224" s="70"/>
      <c r="CY224" s="70"/>
      <c r="CZ224" s="70"/>
      <c r="DA224" s="70"/>
    </row>
    <row r="225" spans="1:105">
      <c r="A225" s="54"/>
      <c r="B225" s="1"/>
      <c r="C225" s="2"/>
      <c r="D225" s="3"/>
      <c r="E225" s="3"/>
      <c r="F225" s="42"/>
    </row>
    <row r="226" spans="1:105" ht="28.8">
      <c r="A226" s="63">
        <v>1</v>
      </c>
      <c r="B226" s="37" t="s">
        <v>190</v>
      </c>
      <c r="C226" s="41"/>
      <c r="D226" s="36"/>
      <c r="E226" s="36"/>
      <c r="F226" s="52"/>
    </row>
    <row r="227" spans="1:105">
      <c r="A227" s="63"/>
      <c r="B227" s="37"/>
      <c r="C227" s="53" t="s">
        <v>84</v>
      </c>
      <c r="D227" s="80">
        <v>1</v>
      </c>
      <c r="E227" s="80"/>
      <c r="F227" s="46">
        <f>E227*D227</f>
        <v>0</v>
      </c>
    </row>
    <row r="228" spans="1:105">
      <c r="A228" s="63"/>
      <c r="B228" s="37"/>
      <c r="C228" s="53"/>
      <c r="D228" s="80"/>
      <c r="E228" s="80"/>
      <c r="F228" s="46"/>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c r="BR228" s="100"/>
      <c r="BS228" s="100"/>
      <c r="BT228" s="100"/>
      <c r="BU228" s="100"/>
      <c r="BV228" s="100"/>
      <c r="BW228" s="100"/>
      <c r="BX228" s="100"/>
      <c r="BY228" s="100"/>
      <c r="BZ228" s="100"/>
      <c r="CA228" s="100"/>
      <c r="CB228" s="100"/>
      <c r="CC228" s="100"/>
      <c r="CD228" s="100"/>
      <c r="CE228" s="100"/>
      <c r="CF228" s="100"/>
      <c r="CG228" s="100"/>
      <c r="CH228" s="100"/>
      <c r="CI228" s="100"/>
      <c r="CJ228" s="100"/>
      <c r="CK228" s="100"/>
      <c r="CL228" s="100"/>
      <c r="CM228" s="100"/>
      <c r="CN228" s="100"/>
      <c r="CO228" s="100"/>
      <c r="CP228" s="100"/>
      <c r="CQ228" s="100"/>
      <c r="CR228" s="100"/>
      <c r="CS228" s="100"/>
      <c r="CT228" s="100"/>
      <c r="CU228" s="100"/>
      <c r="CV228" s="100"/>
      <c r="CW228" s="100"/>
      <c r="CX228" s="100"/>
      <c r="CY228" s="100"/>
      <c r="CZ228" s="100"/>
      <c r="DA228" s="100"/>
    </row>
    <row r="229" spans="1:105">
      <c r="A229" s="89" t="s">
        <v>206</v>
      </c>
      <c r="B229" s="184" t="s">
        <v>189</v>
      </c>
      <c r="C229" s="184"/>
      <c r="D229" s="184"/>
      <c r="E229" s="184"/>
      <c r="F229" s="50">
        <f>F227</f>
        <v>0</v>
      </c>
    </row>
    <row r="230" spans="1:105">
      <c r="A230" s="63"/>
      <c r="B230" s="37"/>
      <c r="C230" s="35"/>
      <c r="D230" s="36"/>
      <c r="E230" s="36"/>
      <c r="F230" s="52"/>
    </row>
    <row r="231" spans="1:105">
      <c r="A231" s="63"/>
      <c r="B231" s="37"/>
      <c r="C231" s="35"/>
      <c r="D231" s="36"/>
      <c r="E231" s="36"/>
      <c r="F231" s="52"/>
    </row>
  </sheetData>
  <mergeCells count="15">
    <mergeCell ref="D33:F33"/>
    <mergeCell ref="B87:E87"/>
    <mergeCell ref="B111:E111"/>
    <mergeCell ref="B4:D4"/>
    <mergeCell ref="B113:E113"/>
    <mergeCell ref="B229:E229"/>
    <mergeCell ref="B224:E224"/>
    <mergeCell ref="B209:E209"/>
    <mergeCell ref="B222:E222"/>
    <mergeCell ref="B68:E68"/>
    <mergeCell ref="B171:E171"/>
    <mergeCell ref="B173:E173"/>
    <mergeCell ref="B207:E207"/>
    <mergeCell ref="B125:E125"/>
    <mergeCell ref="B122:E122"/>
  </mergeCells>
  <hyperlinks>
    <hyperlink ref="B53" location="GRADEVINSKIHOME" display="GRAĐEVINSKI RADOVI"/>
    <hyperlink ref="B10" location="Obrtnički" display="B /  OBRTNIČKI RADOVI"/>
  </hyperlinks>
  <pageMargins left="0.98425196850393704" right="0.47244094488188981" top="1.1811023622047245" bottom="0.62992125984251968" header="0.39370078740157483" footer="0.19685039370078741"/>
  <pageSetup paperSize="9" scale="96" firstPageNumber="2" fitToWidth="0" fitToHeight="0" pageOrder="overThenDown" orientation="portrait" cellComments="asDisplayed" useFirstPageNumber="1" r:id="rId1"/>
  <headerFooter alignWithMargins="0">
    <oddHeader>&amp;C&amp;8Šetnica uz rijeku Lonju</oddHeader>
  </headerFooter>
  <rowBreaks count="4" manualBreakCount="4">
    <brk id="46" max="5" man="1"/>
    <brk id="84" max="5" man="1"/>
    <brk id="97" max="5" man="1"/>
    <brk id="220"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63"/>
  <sheetViews>
    <sheetView view="pageBreakPreview" zoomScaleNormal="100" zoomScaleSheetLayoutView="100" workbookViewId="0">
      <selection activeCell="B11" sqref="B11"/>
    </sheetView>
  </sheetViews>
  <sheetFormatPr defaultColWidth="9" defaultRowHeight="14.4"/>
  <cols>
    <col min="1" max="1" width="4.5" style="102" customWidth="1"/>
    <col min="2" max="2" width="35.69921875" style="102" customWidth="1"/>
    <col min="3" max="3" width="7.09765625" style="102" customWidth="1"/>
    <col min="4" max="4" width="9" style="102"/>
    <col min="5" max="5" width="10.19921875" style="102" bestFit="1" customWidth="1"/>
    <col min="6" max="6" width="11.09765625" style="102" bestFit="1" customWidth="1"/>
    <col min="7" max="16384" width="9" style="102"/>
  </cols>
  <sheetData>
    <row r="2" spans="1:6">
      <c r="D2" s="105" t="s">
        <v>94</v>
      </c>
      <c r="E2" s="193" t="s">
        <v>95</v>
      </c>
      <c r="F2" s="193"/>
    </row>
    <row r="3" spans="1:6">
      <c r="A3" s="194" t="s">
        <v>100</v>
      </c>
      <c r="B3" s="194"/>
      <c r="D3" s="105" t="s">
        <v>96</v>
      </c>
      <c r="E3" s="195" t="s">
        <v>97</v>
      </c>
      <c r="F3" s="195"/>
    </row>
    <row r="4" spans="1:6" ht="15" customHeight="1">
      <c r="A4" s="160" t="s">
        <v>24</v>
      </c>
      <c r="B4" s="160" t="s">
        <v>101</v>
      </c>
      <c r="C4" s="161" t="s">
        <v>102</v>
      </c>
      <c r="D4" s="162" t="s">
        <v>103</v>
      </c>
      <c r="E4" s="106" t="s">
        <v>104</v>
      </c>
      <c r="F4" s="163" t="s">
        <v>105</v>
      </c>
    </row>
    <row r="5" spans="1:6" s="104" customFormat="1" ht="13.2"/>
    <row r="6" spans="1:6" s="104" customFormat="1" ht="13.2">
      <c r="B6" s="104" t="s">
        <v>179</v>
      </c>
    </row>
    <row r="7" spans="1:6" s="104" customFormat="1" ht="13.2">
      <c r="A7" s="107" t="s">
        <v>5</v>
      </c>
      <c r="B7" s="107" t="s">
        <v>106</v>
      </c>
      <c r="C7" s="108"/>
      <c r="D7" s="108"/>
      <c r="E7" s="109"/>
      <c r="F7" s="109"/>
    </row>
    <row r="8" spans="1:6" s="104" customFormat="1" ht="13.2">
      <c r="A8" s="107"/>
      <c r="B8" s="107"/>
      <c r="C8" s="108"/>
      <c r="D8" s="108"/>
      <c r="E8" s="109"/>
      <c r="F8" s="109"/>
    </row>
    <row r="9" spans="1:6" s="104" customFormat="1" ht="13.2">
      <c r="A9" s="107"/>
      <c r="B9" s="110" t="s">
        <v>107</v>
      </c>
      <c r="C9" s="108"/>
      <c r="D9" s="108"/>
      <c r="E9" s="109"/>
      <c r="F9" s="109"/>
    </row>
    <row r="10" spans="1:6" s="104" customFormat="1" ht="13.2">
      <c r="A10" s="111"/>
      <c r="B10" s="112"/>
      <c r="C10" s="108"/>
      <c r="D10" s="108"/>
      <c r="E10" s="109"/>
      <c r="F10" s="109"/>
    </row>
    <row r="11" spans="1:6" s="104" customFormat="1" ht="200.4">
      <c r="A11" s="111" t="s">
        <v>5</v>
      </c>
      <c r="B11" s="112" t="s">
        <v>108</v>
      </c>
      <c r="C11" s="108" t="s">
        <v>109</v>
      </c>
      <c r="D11" s="108">
        <v>64</v>
      </c>
      <c r="E11" s="113"/>
      <c r="F11" s="109">
        <f>D11*E11</f>
        <v>0</v>
      </c>
    </row>
    <row r="12" spans="1:6" s="104" customFormat="1" ht="13.2">
      <c r="A12" s="111"/>
      <c r="B12" s="112"/>
      <c r="C12" s="108"/>
      <c r="D12" s="108"/>
      <c r="E12" s="113"/>
      <c r="F12" s="109"/>
    </row>
    <row r="13" spans="1:6" s="104" customFormat="1" ht="13.2">
      <c r="A13" s="111" t="s">
        <v>9</v>
      </c>
      <c r="B13" s="112" t="s">
        <v>110</v>
      </c>
      <c r="C13" s="108" t="s">
        <v>0</v>
      </c>
      <c r="D13" s="108">
        <v>11</v>
      </c>
      <c r="E13" s="113"/>
      <c r="F13" s="109">
        <f>D13*E13</f>
        <v>0</v>
      </c>
    </row>
    <row r="14" spans="1:6" s="104" customFormat="1" ht="13.2">
      <c r="A14" s="111"/>
      <c r="B14" s="112"/>
      <c r="C14" s="108"/>
      <c r="D14" s="108"/>
      <c r="E14" s="113"/>
      <c r="F14" s="109"/>
    </row>
    <row r="15" spans="1:6" s="104" customFormat="1" ht="39.6">
      <c r="A15" s="111" t="s">
        <v>6</v>
      </c>
      <c r="B15" s="112" t="s">
        <v>111</v>
      </c>
      <c r="C15" s="108" t="s">
        <v>109</v>
      </c>
      <c r="D15" s="108">
        <v>16</v>
      </c>
      <c r="E15" s="113"/>
      <c r="F15" s="109">
        <f>D15*E15</f>
        <v>0</v>
      </c>
    </row>
    <row r="16" spans="1:6" s="104" customFormat="1" ht="13.2">
      <c r="A16" s="111"/>
      <c r="B16" s="112"/>
      <c r="C16" s="108"/>
      <c r="D16" s="108"/>
      <c r="E16" s="113"/>
      <c r="F16" s="109"/>
    </row>
    <row r="17" spans="1:6" s="104" customFormat="1" ht="68.400000000000006">
      <c r="A17" s="111" t="s">
        <v>7</v>
      </c>
      <c r="B17" s="112" t="s">
        <v>112</v>
      </c>
      <c r="C17" s="108"/>
      <c r="D17" s="108"/>
      <c r="E17" s="113"/>
      <c r="F17" s="109"/>
    </row>
    <row r="18" spans="1:6" s="104" customFormat="1" ht="28.8">
      <c r="A18" s="111"/>
      <c r="B18" s="112" t="s">
        <v>113</v>
      </c>
      <c r="C18" s="108" t="s">
        <v>0</v>
      </c>
      <c r="D18" s="108">
        <v>11</v>
      </c>
      <c r="E18" s="113"/>
      <c r="F18" s="109">
        <f>D18*E18</f>
        <v>0</v>
      </c>
    </row>
    <row r="19" spans="1:6" s="104" customFormat="1" ht="13.2">
      <c r="A19" s="111"/>
      <c r="B19" s="114"/>
      <c r="C19" s="108"/>
      <c r="D19" s="108"/>
      <c r="E19" s="113"/>
      <c r="F19" s="109"/>
    </row>
    <row r="20" spans="1:6" s="104" customFormat="1" ht="52.8">
      <c r="A20" s="111" t="s">
        <v>11</v>
      </c>
      <c r="B20" s="112" t="s">
        <v>114</v>
      </c>
      <c r="C20" s="108" t="s">
        <v>44</v>
      </c>
      <c r="D20" s="108">
        <v>200</v>
      </c>
      <c r="E20" s="113"/>
      <c r="F20" s="109">
        <f>D20*E20</f>
        <v>0</v>
      </c>
    </row>
    <row r="21" spans="1:6" s="104" customFormat="1" ht="13.2">
      <c r="A21" s="111"/>
      <c r="B21" s="112"/>
      <c r="C21" s="108"/>
      <c r="D21" s="108"/>
      <c r="E21" s="113"/>
      <c r="F21" s="109"/>
    </row>
    <row r="22" spans="1:6" s="104" customFormat="1" ht="13.2">
      <c r="A22" s="111" t="s">
        <v>12</v>
      </c>
      <c r="B22" s="115" t="s">
        <v>115</v>
      </c>
      <c r="C22" s="108" t="s">
        <v>116</v>
      </c>
      <c r="D22" s="108">
        <v>1</v>
      </c>
      <c r="E22" s="113"/>
      <c r="F22" s="109">
        <f>D22*E22</f>
        <v>0</v>
      </c>
    </row>
    <row r="23" spans="1:6" s="104" customFormat="1">
      <c r="A23" s="111"/>
      <c r="B23" s="102"/>
      <c r="C23" s="102"/>
      <c r="D23" s="102"/>
      <c r="F23" s="109"/>
    </row>
    <row r="24" spans="1:6" s="104" customFormat="1" ht="68.400000000000006">
      <c r="A24" s="111" t="s">
        <v>34</v>
      </c>
      <c r="B24" s="115" t="s">
        <v>117</v>
      </c>
      <c r="C24" s="108" t="s">
        <v>116</v>
      </c>
      <c r="D24" s="108">
        <v>1</v>
      </c>
      <c r="E24" s="109"/>
      <c r="F24" s="109">
        <f>D24*E24</f>
        <v>0</v>
      </c>
    </row>
    <row r="25" spans="1:6" s="104" customFormat="1" ht="13.2">
      <c r="A25" s="111"/>
      <c r="F25" s="109"/>
    </row>
    <row r="26" spans="1:6">
      <c r="A26" s="111"/>
      <c r="B26" s="120" t="s">
        <v>210</v>
      </c>
      <c r="C26" s="108"/>
      <c r="D26" s="108"/>
      <c r="E26" s="109"/>
      <c r="F26" s="109">
        <f>SUM(F11:F24)</f>
        <v>0</v>
      </c>
    </row>
    <row r="27" spans="1:6">
      <c r="A27" s="111"/>
      <c r="E27" s="109"/>
      <c r="F27" s="109"/>
    </row>
    <row r="28" spans="1:6">
      <c r="A28" s="111"/>
      <c r="B28" s="116" t="s">
        <v>118</v>
      </c>
      <c r="C28" s="108"/>
      <c r="D28" s="108"/>
      <c r="E28" s="109"/>
      <c r="F28" s="109"/>
    </row>
    <row r="29" spans="1:6">
      <c r="A29" s="111"/>
      <c r="B29" s="115"/>
      <c r="C29" s="108"/>
      <c r="D29" s="108"/>
      <c r="E29" s="109"/>
      <c r="F29" s="109"/>
    </row>
    <row r="30" spans="1:6" ht="92.4">
      <c r="A30" s="111" t="s">
        <v>5</v>
      </c>
      <c r="B30" s="115" t="s">
        <v>119</v>
      </c>
      <c r="C30" s="117"/>
      <c r="D30" s="118"/>
      <c r="E30" s="109"/>
      <c r="F30" s="109"/>
    </row>
    <row r="31" spans="1:6">
      <c r="A31" s="111"/>
      <c r="B31" s="115" t="s">
        <v>120</v>
      </c>
      <c r="C31" s="117" t="s">
        <v>44</v>
      </c>
      <c r="D31" s="118">
        <v>210</v>
      </c>
      <c r="E31" s="109"/>
      <c r="F31" s="109">
        <f>D31*E31</f>
        <v>0</v>
      </c>
    </row>
    <row r="32" spans="1:6">
      <c r="A32" s="111"/>
      <c r="B32" s="115"/>
      <c r="C32" s="117"/>
      <c r="D32" s="118"/>
      <c r="E32" s="109"/>
      <c r="F32" s="109"/>
    </row>
    <row r="33" spans="1:6" ht="66">
      <c r="A33" s="111" t="s">
        <v>9</v>
      </c>
      <c r="B33" s="119" t="s">
        <v>121</v>
      </c>
      <c r="C33" s="117" t="s">
        <v>0</v>
      </c>
      <c r="D33" s="118">
        <v>200</v>
      </c>
      <c r="E33" s="109"/>
      <c r="F33" s="109">
        <f>D33*E33</f>
        <v>0</v>
      </c>
    </row>
    <row r="34" spans="1:6">
      <c r="A34" s="111"/>
      <c r="B34" s="119"/>
      <c r="C34" s="117"/>
      <c r="D34" s="118"/>
      <c r="E34" s="109"/>
      <c r="F34" s="109"/>
    </row>
    <row r="35" spans="1:6" ht="39.6">
      <c r="A35" s="111" t="s">
        <v>6</v>
      </c>
      <c r="B35" s="119" t="s">
        <v>122</v>
      </c>
      <c r="C35" s="117" t="s">
        <v>44</v>
      </c>
      <c r="D35" s="118">
        <v>210</v>
      </c>
      <c r="E35" s="109"/>
      <c r="F35" s="109">
        <f>D35*E35</f>
        <v>0</v>
      </c>
    </row>
    <row r="36" spans="1:6">
      <c r="A36" s="111"/>
      <c r="E36" s="109"/>
      <c r="F36" s="109"/>
    </row>
    <row r="37" spans="1:6">
      <c r="A37" s="111"/>
      <c r="B37" s="120" t="s">
        <v>123</v>
      </c>
      <c r="C37" s="108"/>
      <c r="D37" s="108"/>
      <c r="E37" s="109"/>
      <c r="F37" s="109">
        <f>SUM(F30:F35)</f>
        <v>0</v>
      </c>
    </row>
    <row r="38" spans="1:6">
      <c r="A38" s="111"/>
      <c r="E38" s="109"/>
      <c r="F38" s="109"/>
    </row>
    <row r="39" spans="1:6">
      <c r="A39" s="111"/>
      <c r="B39" s="121" t="s">
        <v>124</v>
      </c>
      <c r="E39" s="109"/>
      <c r="F39" s="109"/>
    </row>
    <row r="40" spans="1:6">
      <c r="A40" s="111"/>
      <c r="E40" s="109"/>
      <c r="F40" s="109"/>
    </row>
    <row r="41" spans="1:6" ht="39.6">
      <c r="A41" s="111" t="s">
        <v>5</v>
      </c>
      <c r="B41" s="112" t="s">
        <v>125</v>
      </c>
      <c r="C41" s="108"/>
      <c r="D41" s="108"/>
      <c r="E41" s="109"/>
      <c r="F41" s="109"/>
    </row>
    <row r="42" spans="1:6" ht="26.4">
      <c r="A42" s="111"/>
      <c r="B42" s="119" t="s">
        <v>126</v>
      </c>
      <c r="C42" s="108"/>
      <c r="D42" s="108"/>
      <c r="E42" s="109"/>
      <c r="F42" s="109"/>
    </row>
    <row r="43" spans="1:6" ht="26.4">
      <c r="A43" s="111"/>
      <c r="B43" s="119" t="s">
        <v>127</v>
      </c>
      <c r="C43" s="108"/>
      <c r="D43" s="108"/>
      <c r="E43" s="109"/>
      <c r="F43" s="109"/>
    </row>
    <row r="44" spans="1:6" ht="28.8">
      <c r="A44" s="111"/>
      <c r="B44" s="119" t="s">
        <v>128</v>
      </c>
      <c r="C44" s="108"/>
      <c r="D44" s="108"/>
      <c r="E44" s="109"/>
      <c r="F44" s="109"/>
    </row>
    <row r="45" spans="1:6" ht="26.4">
      <c r="A45" s="111"/>
      <c r="B45" s="119" t="s">
        <v>129</v>
      </c>
      <c r="C45" s="108"/>
      <c r="D45" s="108"/>
      <c r="E45" s="109"/>
      <c r="F45" s="109"/>
    </row>
    <row r="46" spans="1:6">
      <c r="A46" s="111"/>
      <c r="B46" s="119" t="s">
        <v>130</v>
      </c>
      <c r="C46" s="108"/>
      <c r="D46" s="108"/>
      <c r="E46" s="109"/>
      <c r="F46" s="109"/>
    </row>
    <row r="47" spans="1:6" ht="39.6">
      <c r="A47" s="111"/>
      <c r="B47" s="119" t="s">
        <v>131</v>
      </c>
      <c r="C47" s="108"/>
      <c r="D47" s="108"/>
      <c r="E47" s="109"/>
      <c r="F47" s="109"/>
    </row>
    <row r="48" spans="1:6" ht="39.6">
      <c r="A48" s="111"/>
      <c r="B48" s="119" t="s">
        <v>132</v>
      </c>
      <c r="C48" s="108"/>
      <c r="D48" s="108"/>
      <c r="E48" s="109"/>
      <c r="F48" s="109"/>
    </row>
    <row r="49" spans="1:6">
      <c r="A49" s="111"/>
      <c r="B49" s="119" t="s">
        <v>133</v>
      </c>
      <c r="C49" s="108" t="s">
        <v>0</v>
      </c>
      <c r="D49" s="108">
        <v>11</v>
      </c>
      <c r="E49" s="109"/>
      <c r="F49" s="109">
        <f>D49*E49</f>
        <v>0</v>
      </c>
    </row>
    <row r="50" spans="1:6">
      <c r="A50" s="111"/>
      <c r="E50" s="109"/>
      <c r="F50" s="109"/>
    </row>
    <row r="51" spans="1:6" ht="52.8">
      <c r="A51" s="111" t="s">
        <v>9</v>
      </c>
      <c r="B51" s="122" t="s">
        <v>211</v>
      </c>
      <c r="C51" s="123"/>
      <c r="D51" s="124"/>
      <c r="E51" s="109"/>
      <c r="F51" s="109"/>
    </row>
    <row r="52" spans="1:6" ht="79.2">
      <c r="A52" s="111"/>
      <c r="B52" s="122" t="s">
        <v>212</v>
      </c>
      <c r="C52" s="123"/>
      <c r="D52" s="124"/>
      <c r="E52" s="109"/>
      <c r="F52" s="109"/>
    </row>
    <row r="53" spans="1:6" ht="39.6">
      <c r="A53" s="111"/>
      <c r="B53" s="122" t="s">
        <v>134</v>
      </c>
      <c r="C53" s="123"/>
      <c r="D53" s="124"/>
      <c r="E53" s="109"/>
      <c r="F53" s="109"/>
    </row>
    <row r="54" spans="1:6" ht="26.4">
      <c r="A54" s="111"/>
      <c r="B54" s="122" t="s">
        <v>135</v>
      </c>
      <c r="C54" s="123"/>
      <c r="D54" s="124"/>
      <c r="E54" s="109"/>
      <c r="F54" s="109"/>
    </row>
    <row r="55" spans="1:6" ht="52.8">
      <c r="A55" s="111"/>
      <c r="B55" s="122" t="s">
        <v>136</v>
      </c>
      <c r="C55" s="123"/>
      <c r="D55" s="124"/>
      <c r="E55" s="109"/>
      <c r="F55" s="109"/>
    </row>
    <row r="56" spans="1:6" ht="52.8">
      <c r="A56" s="111"/>
      <c r="B56" s="122" t="s">
        <v>137</v>
      </c>
      <c r="C56" s="123"/>
      <c r="D56" s="124"/>
      <c r="E56" s="109"/>
      <c r="F56" s="109"/>
    </row>
    <row r="57" spans="1:6">
      <c r="A57" s="111"/>
      <c r="B57" s="122" t="s">
        <v>213</v>
      </c>
      <c r="C57" s="123"/>
      <c r="D57" s="124"/>
      <c r="E57" s="109"/>
      <c r="F57" s="109"/>
    </row>
    <row r="58" spans="1:6">
      <c r="A58" s="111"/>
      <c r="B58" s="122" t="s">
        <v>138</v>
      </c>
      <c r="C58" s="123" t="s">
        <v>139</v>
      </c>
      <c r="D58" s="124">
        <v>11</v>
      </c>
      <c r="E58" s="109"/>
      <c r="F58" s="109">
        <f>D58*E58</f>
        <v>0</v>
      </c>
    </row>
    <row r="59" spans="1:6">
      <c r="A59" s="111"/>
      <c r="B59" s="125"/>
      <c r="C59" s="123"/>
      <c r="D59" s="124"/>
      <c r="E59" s="109"/>
      <c r="F59" s="109"/>
    </row>
    <row r="60" spans="1:6">
      <c r="B60" s="120" t="s">
        <v>140</v>
      </c>
      <c r="E60" s="109"/>
      <c r="F60" s="109">
        <f>SUM(F48:F58)</f>
        <v>0</v>
      </c>
    </row>
    <row r="61" spans="1:6">
      <c r="E61" s="109"/>
      <c r="F61" s="109"/>
    </row>
    <row r="62" spans="1:6">
      <c r="B62" s="107" t="s">
        <v>141</v>
      </c>
      <c r="E62" s="109"/>
      <c r="F62" s="109">
        <f>SUM(F60,F37,F26)</f>
        <v>0</v>
      </c>
    </row>
    <row r="63" spans="1:6">
      <c r="E63" s="109"/>
      <c r="F63" s="109"/>
    </row>
  </sheetData>
  <mergeCells count="3">
    <mergeCell ref="E2:F2"/>
    <mergeCell ref="A3:B3"/>
    <mergeCell ref="E3:F3"/>
  </mergeCells>
  <pageMargins left="0.70866141732283472" right="0.70866141732283472" top="0.74803149606299213" bottom="0.74803149606299213" header="0.31496062992125984" footer="0.31496062992125984"/>
  <pageSetup paperSize="9" scale="57" orientation="portrait" r:id="rId1"/>
  <headerFooter>
    <oddHeader>&amp;L&amp;"Arial,Uobičajeno"&amp;10Investitor: Grad Ivanić Grad, Park hrvatskih branitelja 1, Ivanić Grad
Građevina: ŠETNICA UZ LIJEVU OBALU RIJEKE LONJE (OD SAVSKE ULICE PREMA JUGU DULJINE 202 m)</oddHeader>
  </headerFooter>
  <rowBreaks count="1" manualBreakCount="1">
    <brk id="2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6"/>
  <sheetViews>
    <sheetView view="pageBreakPreview" topLeftCell="A6" zoomScaleNormal="100" zoomScaleSheetLayoutView="100" workbookViewId="0">
      <selection activeCell="B10" sqref="B10"/>
    </sheetView>
  </sheetViews>
  <sheetFormatPr defaultColWidth="8" defaultRowHeight="14.4"/>
  <cols>
    <col min="1" max="1" width="4.5" style="102" customWidth="1"/>
    <col min="2" max="2" width="38.69921875" style="102" customWidth="1"/>
    <col min="3" max="3" width="8.19921875" style="102" customWidth="1"/>
    <col min="4" max="4" width="9.09765625" style="102" customWidth="1"/>
    <col min="5" max="5" width="8.19921875" style="102" customWidth="1"/>
    <col min="6" max="6" width="8.59765625" style="102" customWidth="1"/>
    <col min="7" max="16384" width="8" style="102"/>
  </cols>
  <sheetData>
    <row r="1" spans="1:6">
      <c r="C1" s="126"/>
      <c r="D1" s="126"/>
      <c r="E1" s="126"/>
      <c r="F1" s="126"/>
    </row>
    <row r="2" spans="1:6">
      <c r="C2" s="126"/>
      <c r="D2" s="105" t="s">
        <v>94</v>
      </c>
      <c r="E2" s="193" t="s">
        <v>95</v>
      </c>
      <c r="F2" s="193"/>
    </row>
    <row r="3" spans="1:6">
      <c r="A3" s="194" t="s">
        <v>100</v>
      </c>
      <c r="B3" s="194"/>
      <c r="C3" s="126"/>
      <c r="D3" s="105" t="s">
        <v>96</v>
      </c>
      <c r="E3" s="195" t="s">
        <v>97</v>
      </c>
      <c r="F3" s="195"/>
    </row>
    <row r="4" spans="1:6" ht="15" customHeight="1">
      <c r="A4" s="164" t="s">
        <v>24</v>
      </c>
      <c r="B4" s="164" t="s">
        <v>101</v>
      </c>
      <c r="C4" s="165" t="s">
        <v>102</v>
      </c>
      <c r="D4" s="166" t="s">
        <v>103</v>
      </c>
      <c r="E4" s="167" t="s">
        <v>104</v>
      </c>
      <c r="F4" s="168" t="s">
        <v>105</v>
      </c>
    </row>
    <row r="5" spans="1:6" s="104" customFormat="1" ht="13.2">
      <c r="A5" s="105"/>
      <c r="B5" s="105"/>
      <c r="C5" s="105"/>
      <c r="D5" s="105"/>
      <c r="E5" s="105"/>
      <c r="F5" s="105"/>
    </row>
    <row r="6" spans="1:6" s="104" customFormat="1" ht="13.2">
      <c r="A6" s="127"/>
      <c r="B6" s="128" t="s">
        <v>142</v>
      </c>
      <c r="C6" s="129"/>
      <c r="D6" s="129"/>
      <c r="E6" s="130"/>
      <c r="F6" s="130"/>
    </row>
    <row r="7" spans="1:6" s="104" customFormat="1" ht="13.2">
      <c r="A7" s="127"/>
      <c r="B7" s="128"/>
      <c r="C7" s="129"/>
      <c r="D7" s="129"/>
      <c r="E7" s="130"/>
      <c r="F7" s="130"/>
    </row>
    <row r="8" spans="1:6" s="104" customFormat="1" ht="13.2">
      <c r="A8" s="127"/>
      <c r="B8" s="128" t="s">
        <v>143</v>
      </c>
      <c r="C8" s="129"/>
      <c r="D8" s="129"/>
      <c r="E8" s="130"/>
      <c r="F8" s="130"/>
    </row>
    <row r="9" spans="1:6" s="104" customFormat="1" ht="13.2">
      <c r="A9" s="127"/>
      <c r="B9" s="128"/>
      <c r="C9" s="129"/>
      <c r="D9" s="129"/>
      <c r="E9" s="130"/>
      <c r="F9" s="130"/>
    </row>
    <row r="10" spans="1:6" s="104" customFormat="1" ht="369.6">
      <c r="A10" s="127" t="s">
        <v>5</v>
      </c>
      <c r="B10" s="131" t="s">
        <v>144</v>
      </c>
      <c r="C10" s="129" t="s">
        <v>0</v>
      </c>
      <c r="D10" s="129">
        <v>8</v>
      </c>
      <c r="E10" s="169"/>
      <c r="F10" s="109">
        <f>D10*E10</f>
        <v>0</v>
      </c>
    </row>
    <row r="11" spans="1:6" s="104" customFormat="1" ht="13.2">
      <c r="B11" s="131" t="s">
        <v>145</v>
      </c>
      <c r="C11" s="129"/>
      <c r="D11" s="129"/>
      <c r="E11" s="169"/>
      <c r="F11" s="169"/>
    </row>
    <row r="12" spans="1:6" s="104" customFormat="1" ht="13.2">
      <c r="B12" s="131"/>
      <c r="C12" s="129"/>
      <c r="D12" s="129"/>
      <c r="E12" s="169"/>
      <c r="F12" s="169"/>
    </row>
    <row r="13" spans="1:6" s="104" customFormat="1" ht="369.6">
      <c r="A13" s="127" t="s">
        <v>9</v>
      </c>
      <c r="B13" s="131" t="s">
        <v>146</v>
      </c>
      <c r="C13" s="129" t="s">
        <v>0</v>
      </c>
      <c r="D13" s="129">
        <v>3</v>
      </c>
      <c r="E13" s="169"/>
      <c r="F13" s="109">
        <f>D13*E13</f>
        <v>0</v>
      </c>
    </row>
    <row r="14" spans="1:6" s="104" customFormat="1" ht="13.2">
      <c r="A14" s="127"/>
      <c r="B14" s="131" t="s">
        <v>145</v>
      </c>
      <c r="C14" s="129"/>
      <c r="D14" s="129"/>
      <c r="E14" s="169"/>
      <c r="F14" s="169"/>
    </row>
    <row r="15" spans="1:6" s="104" customFormat="1" ht="13.2">
      <c r="A15" s="127"/>
      <c r="B15" s="131"/>
      <c r="C15" s="129"/>
      <c r="D15" s="129"/>
      <c r="E15" s="169"/>
      <c r="F15" s="169"/>
    </row>
    <row r="16" spans="1:6" s="104" customFormat="1" ht="92.4">
      <c r="A16" s="127" t="s">
        <v>6</v>
      </c>
      <c r="B16" s="119" t="s">
        <v>147</v>
      </c>
      <c r="C16" s="129"/>
      <c r="D16" s="129"/>
      <c r="E16" s="169"/>
      <c r="F16" s="169"/>
    </row>
    <row r="17" spans="1:6" s="104" customFormat="1" ht="15.6">
      <c r="A17" s="127"/>
      <c r="B17" s="119" t="s">
        <v>148</v>
      </c>
      <c r="C17" s="108" t="s">
        <v>44</v>
      </c>
      <c r="D17" s="108">
        <v>200</v>
      </c>
      <c r="E17" s="169"/>
      <c r="F17" s="109">
        <f>D17*E17</f>
        <v>0</v>
      </c>
    </row>
    <row r="18" spans="1:6" s="104" customFormat="1" ht="13.2">
      <c r="A18" s="127"/>
      <c r="B18" s="131"/>
      <c r="E18" s="169"/>
      <c r="F18" s="169"/>
    </row>
    <row r="19" spans="1:6" s="104" customFormat="1" ht="68.400000000000006">
      <c r="A19" s="127" t="s">
        <v>7</v>
      </c>
      <c r="B19" s="119" t="s">
        <v>149</v>
      </c>
      <c r="C19" s="108" t="s">
        <v>0</v>
      </c>
      <c r="D19" s="108">
        <v>11</v>
      </c>
      <c r="E19" s="169"/>
      <c r="F19" s="109">
        <f>D19*E19</f>
        <v>0</v>
      </c>
    </row>
    <row r="20" spans="1:6" s="104" customFormat="1" ht="13.2">
      <c r="A20" s="127"/>
      <c r="B20" s="131"/>
      <c r="C20" s="129"/>
      <c r="D20" s="129"/>
      <c r="E20" s="169"/>
      <c r="F20" s="169"/>
    </row>
    <row r="21" spans="1:6" s="104" customFormat="1" ht="42">
      <c r="A21" s="127" t="s">
        <v>10</v>
      </c>
      <c r="B21" s="119" t="s">
        <v>150</v>
      </c>
      <c r="C21" s="123" t="s">
        <v>0</v>
      </c>
      <c r="D21" s="132">
        <v>11</v>
      </c>
      <c r="E21" s="169"/>
      <c r="F21" s="109">
        <f>D21*E21</f>
        <v>0</v>
      </c>
    </row>
    <row r="22" spans="1:6" s="104" customFormat="1" ht="13.2">
      <c r="E22" s="169"/>
      <c r="F22" s="169"/>
    </row>
    <row r="23" spans="1:6" s="104" customFormat="1" ht="26.4">
      <c r="A23" s="127" t="s">
        <v>11</v>
      </c>
      <c r="B23" s="133" t="s">
        <v>151</v>
      </c>
      <c r="C23" s="123" t="s">
        <v>0</v>
      </c>
      <c r="D23" s="132">
        <v>11</v>
      </c>
      <c r="E23" s="169"/>
      <c r="F23" s="109">
        <f>D23*E23</f>
        <v>0</v>
      </c>
    </row>
    <row r="24" spans="1:6" s="104" customFormat="1" ht="13.2">
      <c r="A24" s="127"/>
      <c r="B24" s="133"/>
      <c r="C24" s="123"/>
      <c r="D24" s="132"/>
      <c r="E24" s="169"/>
      <c r="F24" s="169"/>
    </row>
    <row r="25" spans="1:6" s="104" customFormat="1" ht="26.4">
      <c r="A25" s="127" t="s">
        <v>12</v>
      </c>
      <c r="B25" s="133" t="s">
        <v>152</v>
      </c>
      <c r="C25" s="123" t="s">
        <v>0</v>
      </c>
      <c r="D25" s="132">
        <v>11</v>
      </c>
      <c r="E25" s="169"/>
      <c r="F25" s="109">
        <f>D25*E25</f>
        <v>0</v>
      </c>
    </row>
    <row r="26" spans="1:6" s="104" customFormat="1" ht="13.2">
      <c r="A26" s="127"/>
      <c r="B26" s="133"/>
      <c r="C26" s="123"/>
      <c r="D26" s="132"/>
      <c r="E26" s="169"/>
      <c r="F26" s="169"/>
    </row>
    <row r="27" spans="1:6" s="104" customFormat="1" ht="66">
      <c r="A27" s="134" t="s">
        <v>34</v>
      </c>
      <c r="B27" s="119" t="s">
        <v>153</v>
      </c>
      <c r="C27" s="108" t="s">
        <v>0</v>
      </c>
      <c r="D27" s="108">
        <v>11</v>
      </c>
      <c r="E27" s="169"/>
      <c r="F27" s="109">
        <f>D27*E27</f>
        <v>0</v>
      </c>
    </row>
    <row r="28" spans="1:6" s="104" customFormat="1" ht="13.2">
      <c r="A28" s="134"/>
      <c r="B28" s="119"/>
      <c r="C28" s="108"/>
      <c r="D28" s="108"/>
      <c r="E28" s="169"/>
      <c r="F28" s="169"/>
    </row>
    <row r="29" spans="1:6" s="135" customFormat="1" ht="52.8">
      <c r="A29" s="134" t="s">
        <v>18</v>
      </c>
      <c r="B29" s="119" t="s">
        <v>154</v>
      </c>
      <c r="C29" s="108" t="s">
        <v>44</v>
      </c>
      <c r="D29" s="108">
        <v>200</v>
      </c>
      <c r="E29" s="169"/>
      <c r="F29" s="109">
        <f>D29*E29</f>
        <v>0</v>
      </c>
    </row>
    <row r="30" spans="1:6" s="135" customFormat="1" ht="13.2">
      <c r="A30" s="134"/>
      <c r="B30" s="119"/>
      <c r="C30" s="108"/>
      <c r="D30" s="108"/>
      <c r="E30" s="169"/>
      <c r="F30" s="169"/>
    </row>
    <row r="31" spans="1:6" s="135" customFormat="1" ht="26.4">
      <c r="A31" s="134" t="s">
        <v>41</v>
      </c>
      <c r="B31" s="119" t="s">
        <v>155</v>
      </c>
      <c r="C31" s="108" t="s">
        <v>0</v>
      </c>
      <c r="D31" s="108">
        <v>11</v>
      </c>
      <c r="E31" s="169"/>
      <c r="F31" s="109">
        <f>D31*E31</f>
        <v>0</v>
      </c>
    </row>
    <row r="32" spans="1:6" s="135" customFormat="1" ht="13.2">
      <c r="A32" s="134"/>
      <c r="B32" s="110"/>
      <c r="C32" s="108"/>
      <c r="D32" s="108"/>
      <c r="E32" s="169"/>
      <c r="F32" s="169"/>
    </row>
    <row r="33" spans="1:6" s="135" customFormat="1" ht="66">
      <c r="A33" s="134" t="s">
        <v>42</v>
      </c>
      <c r="B33" s="119" t="s">
        <v>156</v>
      </c>
      <c r="C33" s="108" t="s">
        <v>0</v>
      </c>
      <c r="D33" s="108">
        <v>11</v>
      </c>
      <c r="E33" s="169"/>
      <c r="F33" s="109">
        <f>D33*E33</f>
        <v>0</v>
      </c>
    </row>
    <row r="34" spans="1:6" s="135" customFormat="1" ht="13.2">
      <c r="B34" s="119"/>
      <c r="C34" s="108"/>
      <c r="D34" s="108"/>
      <c r="E34" s="169"/>
      <c r="F34" s="169"/>
    </row>
    <row r="35" spans="1:6" s="135" customFormat="1" ht="39.6">
      <c r="A35" s="134" t="s">
        <v>43</v>
      </c>
      <c r="B35" s="119" t="s">
        <v>157</v>
      </c>
      <c r="C35" s="108"/>
      <c r="D35" s="108"/>
      <c r="E35" s="169"/>
    </row>
    <row r="36" spans="1:6" s="135" customFormat="1" ht="13.2">
      <c r="A36" s="134"/>
      <c r="B36" s="119" t="s">
        <v>158</v>
      </c>
      <c r="C36" s="108" t="s">
        <v>0</v>
      </c>
      <c r="D36" s="108">
        <v>3</v>
      </c>
      <c r="E36" s="169"/>
      <c r="F36" s="109">
        <f>D36*E36</f>
        <v>0</v>
      </c>
    </row>
    <row r="37" spans="1:6" s="135" customFormat="1" ht="13.2">
      <c r="E37" s="169"/>
      <c r="F37" s="169"/>
    </row>
    <row r="38" spans="1:6" s="135" customFormat="1" ht="78.75" customHeight="1">
      <c r="A38" s="134" t="s">
        <v>71</v>
      </c>
      <c r="B38" s="136" t="s">
        <v>159</v>
      </c>
      <c r="C38" s="108" t="s">
        <v>0</v>
      </c>
      <c r="D38" s="137">
        <v>11</v>
      </c>
      <c r="E38" s="169"/>
      <c r="F38" s="109">
        <f>D38*E38</f>
        <v>0</v>
      </c>
    </row>
    <row r="39" spans="1:6" s="135" customFormat="1" ht="13.2">
      <c r="B39" s="138"/>
      <c r="C39" s="108"/>
      <c r="D39" s="138"/>
      <c r="E39" s="169"/>
      <c r="F39" s="169"/>
    </row>
    <row r="40" spans="1:6" s="135" customFormat="1" ht="66">
      <c r="A40" s="134" t="s">
        <v>72</v>
      </c>
      <c r="B40" s="136" t="s">
        <v>160</v>
      </c>
      <c r="C40" s="108" t="s">
        <v>116</v>
      </c>
      <c r="D40" s="137">
        <v>1</v>
      </c>
      <c r="E40" s="169"/>
      <c r="F40" s="109">
        <f>D40*E40</f>
        <v>0</v>
      </c>
    </row>
    <row r="41" spans="1:6" s="135" customFormat="1" ht="13.2">
      <c r="A41" s="134"/>
      <c r="E41" s="169"/>
      <c r="F41" s="169"/>
    </row>
    <row r="42" spans="1:6" s="104" customFormat="1" ht="13.2">
      <c r="A42" s="127"/>
      <c r="B42" s="107" t="s">
        <v>161</v>
      </c>
      <c r="C42" s="108"/>
      <c r="D42" s="108"/>
      <c r="E42" s="169"/>
      <c r="F42" s="169">
        <f>SUM(F10:F40)</f>
        <v>0</v>
      </c>
    </row>
    <row r="43" spans="1:6" s="104" customFormat="1" ht="13.2">
      <c r="A43" s="105"/>
      <c r="B43" s="139"/>
      <c r="E43" s="169"/>
      <c r="F43" s="169"/>
    </row>
    <row r="44" spans="1:6" s="104" customFormat="1" ht="13.2"/>
    <row r="45" spans="1:6" s="104" customFormat="1" ht="13.2"/>
    <row r="46" spans="1:6" s="104" customFormat="1" ht="13.2"/>
  </sheetData>
  <mergeCells count="3">
    <mergeCell ref="E2:F2"/>
    <mergeCell ref="A3:B3"/>
    <mergeCell ref="E3:F3"/>
  </mergeCells>
  <pageMargins left="0.70866141732283472" right="0.70866141732283472" top="0.74803149606299213" bottom="0.74803149606299213" header="0.31496062992125984" footer="0.31496062992125984"/>
  <pageSetup paperSize="9" scale="66" orientation="portrait" r:id="rId1"/>
  <headerFooter>
    <oddHeader>&amp;L&amp;"Arial,Uobičajeno"&amp;10Investitor: Grad Ivanić Grad, Park hrvatskih branitelja 1, Ivanić Grad
Građevina: ŠETNICA UZ LIJEVU OBALU RIJEKE LONJE (OD SAVSKE ULICE PREMA JUGU DULJINE 202 m)</oddHeader>
  </headerFooter>
  <rowBreaks count="1" manualBreakCount="1">
    <brk id="2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16"/>
  <sheetViews>
    <sheetView view="pageBreakPreview" zoomScaleNormal="100" zoomScaleSheetLayoutView="100" workbookViewId="0">
      <selection activeCell="E8" sqref="E8"/>
    </sheetView>
  </sheetViews>
  <sheetFormatPr defaultColWidth="8" defaultRowHeight="14.4"/>
  <cols>
    <col min="1" max="1" width="4.5" style="102" customWidth="1"/>
    <col min="2" max="2" width="35.69921875" style="102" customWidth="1"/>
    <col min="3" max="3" width="7.09765625" style="102" customWidth="1"/>
    <col min="4" max="4" width="8" style="102"/>
    <col min="5" max="5" width="8.59765625" style="102" bestFit="1" customWidth="1"/>
    <col min="6" max="6" width="11.8984375" style="102" bestFit="1" customWidth="1"/>
    <col min="7" max="16384" width="8" style="102"/>
  </cols>
  <sheetData>
    <row r="2" spans="1:6">
      <c r="D2" s="105" t="s">
        <v>94</v>
      </c>
      <c r="E2" s="193" t="s">
        <v>95</v>
      </c>
      <c r="F2" s="193"/>
    </row>
    <row r="3" spans="1:6">
      <c r="A3" s="194" t="s">
        <v>100</v>
      </c>
      <c r="B3" s="194"/>
      <c r="D3" s="105" t="s">
        <v>96</v>
      </c>
      <c r="E3" s="195" t="s">
        <v>97</v>
      </c>
      <c r="F3" s="195"/>
    </row>
    <row r="4" spans="1:6" ht="15" customHeight="1">
      <c r="A4" s="164" t="s">
        <v>24</v>
      </c>
      <c r="B4" s="164" t="s">
        <v>101</v>
      </c>
      <c r="C4" s="170" t="s">
        <v>102</v>
      </c>
      <c r="D4" s="171" t="s">
        <v>103</v>
      </c>
      <c r="E4" s="172" t="s">
        <v>104</v>
      </c>
      <c r="F4" s="163" t="s">
        <v>105</v>
      </c>
    </row>
    <row r="5" spans="1:6" s="104" customFormat="1" ht="13.2"/>
    <row r="6" spans="1:6" s="104" customFormat="1" ht="13.2">
      <c r="A6" s="111"/>
      <c r="B6" s="107" t="s">
        <v>162</v>
      </c>
      <c r="C6" s="108"/>
      <c r="D6" s="108"/>
      <c r="E6" s="109"/>
      <c r="F6" s="109"/>
    </row>
    <row r="7" spans="1:6" s="104" customFormat="1" ht="13.2">
      <c r="A7" s="111"/>
      <c r="B7" s="128"/>
      <c r="C7" s="108"/>
      <c r="D7" s="108"/>
      <c r="E7" s="109"/>
      <c r="F7" s="109"/>
    </row>
    <row r="8" spans="1:6" s="104" customFormat="1" ht="92.4">
      <c r="A8" s="119" t="s">
        <v>5</v>
      </c>
      <c r="B8" s="119" t="s">
        <v>163</v>
      </c>
      <c r="C8" s="117" t="s">
        <v>139</v>
      </c>
      <c r="D8" s="118">
        <v>1</v>
      </c>
      <c r="E8" s="113"/>
      <c r="F8" s="113">
        <f>E8*D8</f>
        <v>0</v>
      </c>
    </row>
    <row r="9" spans="1:6" s="104" customFormat="1">
      <c r="A9" s="140"/>
      <c r="B9" s="141"/>
      <c r="C9" s="142"/>
      <c r="D9" s="142"/>
      <c r="E9" s="113"/>
      <c r="F9" s="113"/>
    </row>
    <row r="10" spans="1:6" s="104" customFormat="1" ht="105.6">
      <c r="A10" s="143" t="s">
        <v>9</v>
      </c>
      <c r="B10" s="144" t="s">
        <v>164</v>
      </c>
      <c r="C10" s="117" t="s">
        <v>139</v>
      </c>
      <c r="D10" s="118">
        <v>1</v>
      </c>
      <c r="E10" s="113"/>
      <c r="F10" s="113">
        <f>E10*D10</f>
        <v>0</v>
      </c>
    </row>
    <row r="11" spans="1:6" s="104" customFormat="1" ht="13.2">
      <c r="A11" s="111"/>
      <c r="B11" s="114"/>
      <c r="C11" s="108"/>
      <c r="D11" s="145"/>
      <c r="E11" s="113"/>
      <c r="F11" s="113"/>
    </row>
    <row r="12" spans="1:6" s="104" customFormat="1" ht="13.2">
      <c r="A12" s="111"/>
      <c r="B12" s="107" t="s">
        <v>165</v>
      </c>
      <c r="C12" s="108"/>
      <c r="D12" s="108"/>
      <c r="E12" s="113"/>
      <c r="F12" s="113">
        <f>SUM(F8:F10)</f>
        <v>0</v>
      </c>
    </row>
    <row r="13" spans="1:6" s="104" customFormat="1" ht="13.2">
      <c r="B13" s="135"/>
      <c r="E13" s="109"/>
      <c r="F13" s="109"/>
    </row>
    <row r="14" spans="1:6" s="104" customFormat="1" ht="13.2"/>
    <row r="15" spans="1:6" s="104" customFormat="1" ht="13.2"/>
    <row r="16" spans="1:6" s="104" customFormat="1" ht="13.2"/>
  </sheetData>
  <mergeCells count="3">
    <mergeCell ref="E2:F2"/>
    <mergeCell ref="A3:B3"/>
    <mergeCell ref="E3:F3"/>
  </mergeCells>
  <pageMargins left="0.70866141732283472" right="0.70866141732283472" top="0.74803149606299213" bottom="0.74803149606299213" header="0.31496062992125984" footer="0.31496062992125984"/>
  <pageSetup paperSize="9" orientation="portrait" r:id="rId1"/>
  <headerFooter>
    <oddHeader>&amp;L&amp;"Arial,Uobičajeno"&amp;10Investitor: Grad Ivanić Grad, Park hrvatskih branitelja 1, Ivanić Grad
Građevina: ŠETNICA UZ LIJEVU OBALU RIJEKE LONJE (OD SAVSKE ULICE PREMA JUGU DULJINE 202 m)</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28"/>
  <sheetViews>
    <sheetView view="pageBreakPreview" zoomScaleNormal="100" zoomScaleSheetLayoutView="100" workbookViewId="0">
      <selection activeCell="C51" sqref="C51"/>
    </sheetView>
  </sheetViews>
  <sheetFormatPr defaultColWidth="8" defaultRowHeight="14.4"/>
  <cols>
    <col min="1" max="1" width="4.5" style="102" customWidth="1"/>
    <col min="2" max="2" width="35.69921875" style="102" customWidth="1"/>
    <col min="3" max="3" width="7.09765625" style="102" customWidth="1"/>
    <col min="4" max="4" width="8" style="102"/>
    <col min="5" max="5" width="8.59765625" style="102" bestFit="1" customWidth="1"/>
    <col min="6" max="6" width="11.8984375" style="102" bestFit="1" customWidth="1"/>
    <col min="7" max="16384" width="8" style="102"/>
  </cols>
  <sheetData>
    <row r="2" spans="1:6">
      <c r="D2" s="105" t="s">
        <v>94</v>
      </c>
      <c r="E2" s="193" t="s">
        <v>95</v>
      </c>
      <c r="F2" s="193"/>
    </row>
    <row r="3" spans="1:6">
      <c r="A3" s="194" t="s">
        <v>100</v>
      </c>
      <c r="B3" s="194"/>
      <c r="D3" s="105" t="s">
        <v>96</v>
      </c>
      <c r="E3" s="195" t="s">
        <v>97</v>
      </c>
      <c r="F3" s="195"/>
    </row>
    <row r="4" spans="1:6" ht="15" customHeight="1">
      <c r="A4" s="164" t="s">
        <v>24</v>
      </c>
      <c r="B4" s="164" t="s">
        <v>101</v>
      </c>
      <c r="C4" s="170" t="s">
        <v>102</v>
      </c>
      <c r="D4" s="171" t="s">
        <v>103</v>
      </c>
      <c r="E4" s="172" t="s">
        <v>104</v>
      </c>
      <c r="F4" s="163" t="s">
        <v>105</v>
      </c>
    </row>
    <row r="5" spans="1:6" s="104" customFormat="1" ht="13.2"/>
    <row r="6" spans="1:6" s="104" customFormat="1" ht="13.2">
      <c r="A6" s="111"/>
      <c r="B6" s="107" t="s">
        <v>214</v>
      </c>
      <c r="C6" s="108"/>
      <c r="D6" s="108"/>
      <c r="E6" s="109"/>
      <c r="F6" s="109"/>
    </row>
    <row r="7" spans="1:6" s="104" customFormat="1" ht="13.2">
      <c r="A7" s="111"/>
      <c r="B7" s="107"/>
      <c r="C7" s="108"/>
      <c r="D7" s="108"/>
      <c r="E7" s="173"/>
      <c r="F7" s="173"/>
    </row>
    <row r="8" spans="1:6" s="104" customFormat="1" ht="13.2">
      <c r="A8" s="111"/>
      <c r="B8" s="107" t="s">
        <v>166</v>
      </c>
      <c r="C8" s="108"/>
      <c r="D8" s="108">
        <v>1</v>
      </c>
      <c r="E8" s="173">
        <f>'1. GRAĐEVINSKI RADOVI'!$F$62</f>
        <v>0</v>
      </c>
      <c r="F8" s="173">
        <f>PRODUCT(D8:E8)</f>
        <v>0</v>
      </c>
    </row>
    <row r="9" spans="1:6" s="104" customFormat="1" ht="13.2">
      <c r="A9" s="111"/>
      <c r="B9" s="107" t="s">
        <v>167</v>
      </c>
      <c r="C9" s="108"/>
      <c r="D9" s="108">
        <v>1</v>
      </c>
      <c r="E9" s="173">
        <f>'2. ELEKTROMONTAŽNI MATERIJAL'!$F$42</f>
        <v>0</v>
      </c>
      <c r="F9" s="173">
        <f>PRODUCT(D9:E9)</f>
        <v>0</v>
      </c>
    </row>
    <row r="10" spans="1:6" s="104" customFormat="1" ht="13.2">
      <c r="A10" s="111"/>
      <c r="B10" s="107" t="s">
        <v>168</v>
      </c>
      <c r="C10" s="108"/>
      <c r="D10" s="108">
        <v>1</v>
      </c>
      <c r="E10" s="173">
        <f>'3.ISPITIVANJE I DOKUMENTACIJA'!$F$12</f>
        <v>0</v>
      </c>
      <c r="F10" s="173">
        <f>PRODUCT(D10:E10)</f>
        <v>0</v>
      </c>
    </row>
    <row r="11" spans="1:6" s="104" customFormat="1" ht="13.2">
      <c r="A11" s="111"/>
      <c r="B11" s="112"/>
      <c r="C11" s="146"/>
      <c r="D11" s="146"/>
      <c r="E11" s="173"/>
      <c r="F11" s="173"/>
    </row>
    <row r="12" spans="1:6" s="104" customFormat="1" ht="13.2">
      <c r="A12" s="111"/>
      <c r="B12" s="107" t="s">
        <v>215</v>
      </c>
      <c r="C12" s="146"/>
      <c r="D12" s="146"/>
      <c r="E12" s="173"/>
      <c r="F12" s="173">
        <f>SUM(F8:F10)</f>
        <v>0</v>
      </c>
    </row>
    <row r="13" spans="1:6" s="104" customFormat="1" ht="13.2">
      <c r="A13" s="111"/>
      <c r="B13" s="112"/>
      <c r="C13" s="146"/>
      <c r="D13" s="146"/>
      <c r="E13" s="173"/>
      <c r="F13" s="173"/>
    </row>
    <row r="14" spans="1:6" s="104" customFormat="1" ht="13.2">
      <c r="A14" s="111"/>
      <c r="B14" s="112" t="s">
        <v>169</v>
      </c>
      <c r="C14" s="146"/>
      <c r="D14" s="146"/>
      <c r="E14" s="173"/>
      <c r="F14" s="173"/>
    </row>
    <row r="15" spans="1:6" s="104" customFormat="1" ht="20.399999999999999">
      <c r="A15" s="111"/>
      <c r="B15" s="147" t="s">
        <v>170</v>
      </c>
      <c r="C15" s="146"/>
      <c r="D15" s="146"/>
      <c r="E15" s="113"/>
      <c r="F15" s="113"/>
    </row>
    <row r="16" spans="1:6" s="104" customFormat="1" ht="13.2">
      <c r="A16" s="111"/>
      <c r="B16" s="112"/>
      <c r="C16" s="146"/>
      <c r="D16" s="146"/>
      <c r="E16" s="113"/>
      <c r="F16" s="113"/>
    </row>
    <row r="17" spans="1:6" s="104" customFormat="1" ht="142.80000000000001">
      <c r="A17" s="111"/>
      <c r="B17" s="147" t="s">
        <v>171</v>
      </c>
      <c r="C17" s="146"/>
      <c r="D17" s="146"/>
      <c r="E17" s="113"/>
      <c r="F17" s="113"/>
    </row>
    <row r="18" spans="1:6" s="104" customFormat="1" ht="40.799999999999997">
      <c r="A18" s="111"/>
      <c r="B18" s="147" t="s">
        <v>216</v>
      </c>
      <c r="C18" s="108"/>
      <c r="D18" s="108"/>
      <c r="E18" s="113"/>
      <c r="F18" s="113"/>
    </row>
    <row r="19" spans="1:6" s="104" customFormat="1" ht="13.2">
      <c r="B19" s="112"/>
      <c r="E19" s="109"/>
      <c r="F19" s="109"/>
    </row>
    <row r="20" spans="1:6" s="104" customFormat="1" ht="20.399999999999999">
      <c r="B20" s="147" t="s">
        <v>172</v>
      </c>
    </row>
    <row r="21" spans="1:6" s="104" customFormat="1" ht="20.399999999999999">
      <c r="B21" s="147" t="s">
        <v>173</v>
      </c>
    </row>
    <row r="22" spans="1:6" s="104" customFormat="1" ht="12.6" customHeight="1">
      <c r="B22" s="147" t="s">
        <v>174</v>
      </c>
    </row>
    <row r="23" spans="1:6" ht="20.399999999999999">
      <c r="B23" s="147" t="s">
        <v>175</v>
      </c>
    </row>
    <row r="24" spans="1:6" ht="20.399999999999999">
      <c r="B24" s="147" t="s">
        <v>176</v>
      </c>
    </row>
    <row r="25" spans="1:6" ht="51">
      <c r="B25" s="147" t="s">
        <v>177</v>
      </c>
    </row>
    <row r="27" spans="1:6">
      <c r="B27" s="112" t="s">
        <v>178</v>
      </c>
    </row>
    <row r="28" spans="1:6">
      <c r="B28" s="112" t="s">
        <v>99</v>
      </c>
    </row>
  </sheetData>
  <mergeCells count="3">
    <mergeCell ref="E2:F2"/>
    <mergeCell ref="A3:B3"/>
    <mergeCell ref="E3:F3"/>
  </mergeCells>
  <pageMargins left="0.70866141732283472" right="0.70866141732283472" top="0.74803149606299213" bottom="0.74803149606299213" header="0.31496062992125984" footer="0.31496062992125984"/>
  <pageSetup paperSize="9" scale="87" orientation="portrait" r:id="rId1"/>
  <headerFooter>
    <oddHeader>&amp;L&amp;"Arial,Uobičajeno"&amp;10Investitor: Grad Ivanić Grad, Park hrvatskih branitelja 1, Ivanić Grad
Građevina: ŠETNICA UZ LIJEVU OBALU RIJEKE LONJE (OD SAVSKE ULICE PREMA JUGU DULJINE 202 m)</oddHeader>
  </headerFooter>
  <drawing r:id="rId2"/>
</worksheet>
</file>

<file path=docProps/app.xml><?xml version="1.0" encoding="utf-8"?>
<Properties xmlns="http://schemas.openxmlformats.org/officeDocument/2006/extended-properties" xmlns:vt="http://schemas.openxmlformats.org/officeDocument/2006/docPropsVTypes">
  <TotalTime>38</TotalTime>
  <Application>Microsoft Excel</Application>
  <DocSecurity>0</DocSecurity>
  <ScaleCrop>false</ScaleCrop>
  <HeadingPairs>
    <vt:vector size="4" baseType="variant">
      <vt:variant>
        <vt:lpstr>Radni listovi</vt:lpstr>
      </vt:variant>
      <vt:variant>
        <vt:i4>6</vt:i4>
      </vt:variant>
      <vt:variant>
        <vt:lpstr>Imenovani rasponi</vt:lpstr>
      </vt:variant>
      <vt:variant>
        <vt:i4>10</vt:i4>
      </vt:variant>
    </vt:vector>
  </HeadingPairs>
  <TitlesOfParts>
    <vt:vector size="16" baseType="lpstr">
      <vt:lpstr>NASLOVNICA</vt:lpstr>
      <vt:lpstr>IZGRADNJA ŠETNICE</vt:lpstr>
      <vt:lpstr>1. GRAĐEVINSKI RADOVI</vt:lpstr>
      <vt:lpstr>2. ELEKTROMONTAŽNI MATERIJAL</vt:lpstr>
      <vt:lpstr>3.ISPITIVANJE I DOKUMENTACIJA</vt:lpstr>
      <vt:lpstr>4. REKAPITULACIJA</vt:lpstr>
      <vt:lpstr>'1. GRAĐEVINSKI RADOVI'!Ispis_naslova</vt:lpstr>
      <vt:lpstr>'2. ELEKTROMONTAŽNI MATERIJAL'!Ispis_naslova</vt:lpstr>
      <vt:lpstr>'3.ISPITIVANJE I DOKUMENTACIJA'!Ispis_naslova</vt:lpstr>
      <vt:lpstr>'4. REKAPITULACIJA'!Ispis_naslova</vt:lpstr>
      <vt:lpstr>'IZGRADNJA ŠETNICE'!Ispis_naslova</vt:lpstr>
      <vt:lpstr>'1. GRAĐEVINSKI RADOVI'!Podrucje_ispisa</vt:lpstr>
      <vt:lpstr>'2. ELEKTROMONTAŽNI MATERIJAL'!Podrucje_ispisa</vt:lpstr>
      <vt:lpstr>'3.ISPITIVANJE I DOKUMENTACIJA'!Podrucje_ispisa</vt:lpstr>
      <vt:lpstr>'4. REKAPITULACIJA'!Podrucje_ispisa</vt:lpstr>
      <vt:lpstr>'IZGRADNJA ŠETNICE'!Podrucje_ispisa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MSANUSER</dc:creator>
  <cp:lastModifiedBy>Damir Kusar</cp:lastModifiedBy>
  <cp:revision>1</cp:revision>
  <cp:lastPrinted>2021-09-15T14:48:35Z</cp:lastPrinted>
  <dcterms:created xsi:type="dcterms:W3CDTF">1999-03-06T20:33:56Z</dcterms:created>
  <dcterms:modified xsi:type="dcterms:W3CDTF">2021-09-15T14:50:26Z</dcterms:modified>
</cp:coreProperties>
</file>