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2. GODINA\JAVNA NABAVA 2022.g\KROV       TRŽNICA\"/>
    </mc:Choice>
  </mc:AlternateContent>
  <xr:revisionPtr revIDLastSave="0" documentId="13_ncr:1_{7B2CEF3E-A376-4F49-8272-528FB002F84B}" xr6:coauthVersionLast="47" xr6:coauthVersionMax="47" xr10:uidLastSave="{00000000-0000-0000-0000-000000000000}"/>
  <bookViews>
    <workbookView xWindow="-120" yWindow="-120" windowWidth="29040" windowHeight="15840" tabRatio="578" activeTab="1" xr2:uid="{00000000-000D-0000-FFFF-FFFF00000000}"/>
  </bookViews>
  <sheets>
    <sheet name="Naslovna" sheetId="3" r:id="rId1"/>
    <sheet name="Opis zahvata" sheetId="2" r:id="rId2"/>
    <sheet name="TROŠKOVNIK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6" i="1" l="1"/>
  <c r="F86" i="1" l="1"/>
  <c r="F84" i="1"/>
  <c r="F82" i="1"/>
  <c r="F80" i="1"/>
  <c r="F78" i="1"/>
  <c r="F70" i="1"/>
  <c r="F68" i="1"/>
  <c r="F66" i="1"/>
  <c r="F64" i="1"/>
  <c r="F62" i="1"/>
  <c r="F60" i="1"/>
  <c r="F58" i="1"/>
  <c r="F56" i="1"/>
  <c r="F54" i="1"/>
  <c r="F47" i="1"/>
  <c r="F45" i="1"/>
  <c r="F43" i="1"/>
  <c r="F41" i="1"/>
  <c r="F39" i="1"/>
  <c r="F32" i="1"/>
  <c r="F34" i="1" s="1"/>
  <c r="F49" i="1" l="1"/>
  <c r="F101" i="1"/>
  <c r="F100" i="1"/>
  <c r="F99" i="1"/>
  <c r="F98" i="1"/>
  <c r="F97" i="1"/>
  <c r="F96" i="1"/>
  <c r="F95" i="1"/>
  <c r="F103" i="1" l="1"/>
  <c r="F120" i="1" s="1"/>
  <c r="F117" i="1"/>
  <c r="F88" i="1"/>
  <c r="F90" i="1" s="1"/>
  <c r="F118" i="1" l="1"/>
  <c r="F119" i="1" l="1"/>
  <c r="F122" i="1" s="1"/>
  <c r="F123" i="1" s="1"/>
  <c r="F124" i="1" s="1"/>
</calcChain>
</file>

<file path=xl/sharedStrings.xml><?xml version="1.0" encoding="utf-8"?>
<sst xmlns="http://schemas.openxmlformats.org/spreadsheetml/2006/main" count="149" uniqueCount="102">
  <si>
    <t>1.</t>
  </si>
  <si>
    <t>2.</t>
  </si>
  <si>
    <t>mt.</t>
  </si>
  <si>
    <t>DEMONTAŽNI RADOVI :</t>
  </si>
  <si>
    <t>B.</t>
  </si>
  <si>
    <t>KROVOPOKRIVAČKI RADOVI :</t>
  </si>
  <si>
    <t>5.</t>
  </si>
  <si>
    <r>
      <t>m</t>
    </r>
    <r>
      <rPr>
        <sz val="10"/>
        <rFont val="Calibri"/>
        <family val="2"/>
        <charset val="238"/>
      </rPr>
      <t>²</t>
    </r>
  </si>
  <si>
    <t>kom</t>
  </si>
  <si>
    <t>m</t>
  </si>
  <si>
    <t>3.</t>
  </si>
  <si>
    <t>4.</t>
  </si>
  <si>
    <t xml:space="preserve">m </t>
  </si>
  <si>
    <t>Izrada, dobava i montaža žljebe izrađene od obojenog pocinčanog lima 0,6 mm razvijene širine 62 cm.</t>
  </si>
  <si>
    <t>Izrada, dobava i montaža sabirnog vodokotlića izrađen od obojenog pocinčanog lima 0,6 mm. Dimenzija 80/30/30 cm.</t>
  </si>
  <si>
    <t>6.</t>
  </si>
  <si>
    <t>7.</t>
  </si>
  <si>
    <t>Izrada, dobava i montaža opšava ruba krova veterlajsna izrađena od obojenog pocinčanog lima 0,6 mm razvijene širine 62 cm.</t>
  </si>
  <si>
    <t>8.</t>
  </si>
  <si>
    <t>9.</t>
  </si>
  <si>
    <t xml:space="preserve">Izrada, dobava i montaža okapnice panela izrađena od obojenog pocinčanog lima 0,6 mm razvijene širine 33 cm. </t>
  </si>
  <si>
    <t xml:space="preserve">Izrada, dobava i montaža opšava čela panela izrađen od obojenog pocinčanog lima 0,6 mm razvijene širine 20 cm. </t>
  </si>
  <si>
    <t>10.</t>
  </si>
  <si>
    <t>11.</t>
  </si>
  <si>
    <t xml:space="preserve">Izrada, dobava i montaža gornjeg sljemena krova izrađen od obojenog pocinčanog lima 0,6 mm razvijene širine 62 cm. </t>
  </si>
  <si>
    <t>12.</t>
  </si>
  <si>
    <t xml:space="preserve">Izrada, dobava i montaža snjegobrana izrađen od obojenog pocinčanog lima 0,6 mm razvijene širine 33 cm. </t>
  </si>
  <si>
    <r>
      <t xml:space="preserve">Izrada, dobava i montaža koljena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100 mm izrađen od obojenog pocinčanog lima 0,6 mm. </t>
    </r>
  </si>
  <si>
    <t xml:space="preserve">Izrada, dobava i montaža donjeg sljemena krova izrađen od obojenog pocinčanog lima 0,6 mm razvijene širine 40 cm. </t>
  </si>
  <si>
    <t>Izrada, dobava i montaža žljebe izrađene od obojenog pocinčanog lima 0,6 mm razvijene širine 100 cm.</t>
  </si>
  <si>
    <t xml:space="preserve">Izrada, dobava i montaža PVC hidroizolacijske folije debljine 1,5 mm koja se pričvršćuje u žlijeb.Razvijena širina folije 100 cm. </t>
  </si>
  <si>
    <t>13.</t>
  </si>
  <si>
    <t>SANACIJA  KROVA  TRŽNICA MAZNICA_IVANIĆ GRAD</t>
  </si>
  <si>
    <t>14.</t>
  </si>
  <si>
    <t>15.</t>
  </si>
  <si>
    <t xml:space="preserve">Izrada, dobava i montaža završnog lima opšava ruba krova izrađen od obojenog pocinčanog lima 0,6 mm razvijene širine 62 cm. </t>
  </si>
  <si>
    <t>Dobava i postava skele.</t>
  </si>
  <si>
    <t xml:space="preserve">Izrada, dobava i montaža opšavnog lima  izrađen od obojenog pocinčanog lima 0,6 mm razvijene širine 62 cm. </t>
  </si>
  <si>
    <t>Demontaža postojećih opšava pokrova krova pokrivenog sa žičanim staklom, skidanje s krova te odlaganje na deponiju. U cijenu uključiti naknadu za zbrinjavanje prema važečim propisima.</t>
  </si>
  <si>
    <t>Demontaža pokrova krova pokrivenog sa žičanim staklom, skidanje s krova te odlaganje na gradsku deponiju. U cijenu uključiti i čišćenje postojećeg brtvila sa konstrukcije. U cijenu uključiti naknadu za zbrinjavanje prema važečim propisima.</t>
  </si>
  <si>
    <t xml:space="preserve">Demontaža postojećih žljebova  krova pokrivenog sa žičanim staklom, skidanje s krova te odlaganje na deponiju. U cijenu uključiti naknadu za zbrinjavanje prema važečim propisima. </t>
  </si>
  <si>
    <t>Demontaža sabirnog vodokotlića kompletno sa koljenima. U cijenu uključiti naknadu za zbrinjavanje prema važečim propisima.</t>
  </si>
  <si>
    <t>Provjera pričvrsnih vijaka postojeće aluminijske konstrukcije na betonsku</t>
  </si>
  <si>
    <t>1a.</t>
  </si>
  <si>
    <t>Dobava i postava krovne ljepenke na postojeću betonsku konstrukciju, a ispod novg žljeba</t>
  </si>
  <si>
    <t>TROŠKOVNIK ZAMJENE POKROVA NA TRŽNICI MAZNICA, IVANIĆ-GRAD</t>
  </si>
  <si>
    <t>IZRADA UZEMLJENJA KROVIŠTA TRŽNICE</t>
  </si>
  <si>
    <t>GCS 01 CJEVASTA SPOJNICA fi17x80</t>
  </si>
  <si>
    <t>GNTO 02 A - NOSAČ TRAKE ZA OLUK sa
utisnućem za okrugli vodič</t>
  </si>
  <si>
    <t>GKNS 03 M AiSi - KROVNI NOSAČ ZA
SLJEMENJAK univerzalni za o.v. fi 8 - fi 10</t>
  </si>
  <si>
    <t>GKNC 01 M AiSi - krovni nosač crijep 360°-
za okrugli vodič fi 8 - fi 10</t>
  </si>
  <si>
    <t>GOV 02- fi 10 mm-okrugli vodič (Al legura)</t>
  </si>
  <si>
    <t>Rad VKV električar</t>
  </si>
  <si>
    <t>sat</t>
  </si>
  <si>
    <t>Rad VŠS/VSS</t>
  </si>
  <si>
    <t>C.</t>
  </si>
  <si>
    <t xml:space="preserve">A. </t>
  </si>
  <si>
    <t>PRIPREMNI RADOVI</t>
  </si>
  <si>
    <r>
      <t>N</t>
    </r>
    <r>
      <rPr>
        <sz val="10"/>
        <rFont val="Arial"/>
        <family val="2"/>
        <charset val="238"/>
      </rPr>
      <t xml:space="preserve">APOMENA: Uključene sve dobave materijala, rad, pomoćna sredstva, predradnje, transporti i sve drugo potrebno do gotovosti radova. U pogledu detalja obavezno konzultirati projektanta. </t>
    </r>
  </si>
  <si>
    <t xml:space="preserve">Ograda gradilišta prema Zakonu o gradnji mora biti radi sprečavanja nekontroliranog pristupa. Izvođač radova je dužan ograditi gradilište s adekvatnom ogradom. U cijenu je uključen materijal, izrada i demontaža ograde. </t>
  </si>
  <si>
    <t>komplet</t>
  </si>
  <si>
    <t>D.</t>
  </si>
  <si>
    <t>RADOVI UZEMLJENJA KROVIŠTA:</t>
  </si>
  <si>
    <t>PRIPREMNI RADOVI:</t>
  </si>
  <si>
    <t xml:space="preserve">                      u Ivanić-Gradu </t>
  </si>
  <si>
    <t xml:space="preserve">    </t>
  </si>
  <si>
    <t xml:space="preserve">                        Tržnica Maznica</t>
  </si>
  <si>
    <t xml:space="preserve">INVESTITOR: GRAD IVANIĆ-GRAD
                       Park hrvatskih branitelja 1
                       10310 Ivanić-Grad
                  OIB: 52339045122 // MBS: 2681692  </t>
  </si>
  <si>
    <t xml:space="preserve">GRAĐEVINA:    SANACIJA KROVA NA TRŽNICI MAZNICA </t>
  </si>
  <si>
    <t xml:space="preserve">TROŠKOVNIK SANACIJE  KROVA  </t>
  </si>
  <si>
    <t>TRŽNICA MAZNICA IVANIĆ-GRAD</t>
  </si>
  <si>
    <t xml:space="preserve">LOKACIJA:      Ivanić-Grad; </t>
  </si>
  <si>
    <t xml:space="preserve">                                 GRADITELJSTVO, TRGOVINA I USLUGE</t>
  </si>
  <si>
    <t xml:space="preserve">                                         IVANIĆ GRAD, Šiftarova 1A</t>
  </si>
  <si>
    <t xml:space="preserve">                                    Tel./fax. 01 / 2821-935, 2888-921</t>
  </si>
  <si>
    <t xml:space="preserve">                                 GSM     091 /5003-404; 2881-956</t>
  </si>
  <si>
    <t xml:space="preserve">                                     E-mail: zeljko.jaksic@zg.t-com.hr</t>
  </si>
  <si>
    <t>.</t>
  </si>
  <si>
    <t xml:space="preserve">                           u Ivanić-Gradu </t>
  </si>
  <si>
    <r>
      <rPr>
        <b/>
        <sz val="12"/>
        <rFont val="Arial"/>
        <family val="2"/>
        <charset val="238"/>
      </rPr>
      <t>LOKACIJA</t>
    </r>
    <r>
      <rPr>
        <sz val="12"/>
        <rFont val="Arial"/>
        <family val="2"/>
        <charset val="238"/>
      </rPr>
      <t xml:space="preserve">:      Ivanić-Grad; </t>
    </r>
  </si>
  <si>
    <r>
      <t xml:space="preserve"> </t>
    </r>
    <r>
      <rPr>
        <b/>
        <sz val="12"/>
        <rFont val="Arial"/>
        <family val="2"/>
        <charset val="238"/>
      </rPr>
      <t xml:space="preserve">   </t>
    </r>
  </si>
  <si>
    <t xml:space="preserve">INVESTITOR: GRAD IVANIĆ-GRAD </t>
  </si>
  <si>
    <t xml:space="preserve">Park hrvatskih branitelja 1 </t>
  </si>
  <si>
    <t>10 310 Ivanić-Grad</t>
  </si>
  <si>
    <t>ukupno pripremni radovi:</t>
  </si>
  <si>
    <t>ukupno demontažni radovi:</t>
  </si>
  <si>
    <t>ukupno krovopokrivački radovi:</t>
  </si>
  <si>
    <t>m2</t>
  </si>
  <si>
    <t>ukupno izrada uzemljenja:</t>
  </si>
  <si>
    <t>R   E   K   A   P   I   T   U   L   A   C   I   J   A</t>
  </si>
  <si>
    <t>ukupno:</t>
  </si>
  <si>
    <t>pdv 25 %:</t>
  </si>
  <si>
    <t>sveukupno kn:</t>
  </si>
  <si>
    <t>A.</t>
  </si>
  <si>
    <t>TROŠKOVNIK SANACIJE  KROVA  TRŽNICA MAZNICA IVANIĆ-GRAD</t>
  </si>
  <si>
    <t>Na donjem rubu panela koji ulazi u žlijeb potrebno je izrezati donji lim i ispunu u širini cca 5 cm, te izrezani dio odstraniti tako da ostane samo gornji lim koji ulazi u žlijeb.</t>
  </si>
  <si>
    <t>U cijeni uključene vrijednosti svih radova i materijala, te potrebna rezanja.</t>
  </si>
  <si>
    <t>Na bočnom spoju panel-panel termička brtva, te u spojnom valu panela antikondenzacijska brtva.</t>
  </si>
  <si>
    <t>Obavezna primjena svih propisanih uputa za montažu od strane proizvođača. U stavku uključen sav originalni spojni i pričvrsni materijal, EPDM brtve, kalote i podlošci i dr.</t>
  </si>
  <si>
    <t>Dobava i postava krovnog panela, 1 000mm, 50mm
Vrsta panela: Krovni panel, 1 000mm
Vrsta jezgre: IP1, 50mm
Profilacija:T - trapezno profiliranje RW/ Q - Minibox 
Vanjski lim: 0.50mm, Poliester 25 µm, SP, RAL 9002, sivo bijel 
Unutarnji lim: 0.40mm, Poliester 15 µm, PEI, DU, R9002, sivo bijel                                                           U cijenu je potrebno uključiti cca 20 % otpada zbog nepravilnog oblika krova.</t>
  </si>
  <si>
    <t xml:space="preserve">                   </t>
  </si>
  <si>
    <t xml:space="preserve">Postojeći pokrov je stakleni, na metalnoj krovnoj konstrukciji. Pošto je staklo  oštećeno, krov na mnogo mjesta propušta. 
Krovište je nepravilnog tlocrta s više sljemena i uvala. Krovne plohe imaju uzdužne i poprečne padove.  
 Sanacija je zamišljena prekrivanjem novim sendvič limom debljine 5 cm, koji će učvrstiti na postojeću aluminijsku konstrukciju.  
Izvođač prije početka radova treba pogledati postojeće krovište i proučiti postojeću dokumentaciju.  
 Odvijanje radova prilagoditi korisnicima lokala. Primijeniti sve mjere zaštite na radu. Sav otpadni materijal deponirati na propisani način, sukladno Pravilniku.  
Po skidanju lajsni i stakla potrebno je postojeću aluminijsku konstrukciju počistiti i oprati te provjeriti njeno pričvršćenje za armirano betonske grede.  
Kod postavljanja krovnih panela predvidjeti veći broj vijaka, jer se učvršćuju na postojeće aluminijske profile koji bi trebali biti četvrtasti  80/60/3.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</si>
</sst>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Calibri"/>
      <family val="2"/>
      <charset val="238"/>
    </font>
    <font>
      <u/>
      <sz val="10"/>
      <color theme="10"/>
      <name val="Arial"/>
      <family val="2"/>
      <charset val="238"/>
    </font>
    <font>
      <sz val="10"/>
      <name val="Calibri"/>
      <family val="2"/>
      <charset val="238"/>
      <scheme val="minor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24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</cellStyleXfs>
  <cellXfs count="95">
    <xf numFmtId="0" fontId="0" fillId="0" borderId="0" xfId="0"/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7" fillId="0" borderId="0" xfId="0" applyFont="1"/>
    <xf numFmtId="0" fontId="9" fillId="0" borderId="0" xfId="0" applyFont="1"/>
    <xf numFmtId="0" fontId="9" fillId="2" borderId="0" xfId="0" applyFont="1" applyFill="1"/>
    <xf numFmtId="4" fontId="9" fillId="0" borderId="0" xfId="0" applyNumberFormat="1" applyFont="1" applyFill="1"/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5" fillId="0" borderId="0" xfId="0" applyFont="1" applyAlignment="1">
      <alignment horizontal="center" vertical="top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9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justify" vertical="top"/>
    </xf>
    <xf numFmtId="0" fontId="9" fillId="0" borderId="0" xfId="0" applyFont="1" applyAlignment="1">
      <alignment horizontal="justify" vertical="top"/>
    </xf>
    <xf numFmtId="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justify"/>
    </xf>
    <xf numFmtId="0" fontId="5" fillId="0" borderId="0" xfId="0" applyFont="1" applyAlignment="1">
      <alignment horizontal="justify" vertical="top" wrapText="1"/>
    </xf>
    <xf numFmtId="0" fontId="5" fillId="0" borderId="0" xfId="0" applyFont="1" applyFill="1" applyAlignment="1">
      <alignment horizontal="justify" vertical="top"/>
    </xf>
    <xf numFmtId="0" fontId="2" fillId="0" borderId="0" xfId="0" applyFont="1" applyAlignment="1">
      <alignment horizontal="center"/>
    </xf>
    <xf numFmtId="0" fontId="5" fillId="0" borderId="0" xfId="0" applyFont="1"/>
    <xf numFmtId="4" fontId="5" fillId="0" borderId="0" xfId="0" applyNumberFormat="1" applyFont="1" applyFill="1" applyAlignment="1" applyProtection="1">
      <alignment horizontal="right"/>
      <protection locked="0"/>
    </xf>
    <xf numFmtId="0" fontId="5" fillId="0" borderId="0" xfId="0" applyFont="1" applyAlignment="1">
      <alignment horizontal="justify" vertical="top"/>
    </xf>
    <xf numFmtId="0" fontId="5" fillId="0" borderId="0" xfId="0" applyFont="1" applyAlignment="1">
      <alignment horizontal="center"/>
    </xf>
    <xf numFmtId="4" fontId="5" fillId="0" borderId="0" xfId="0" applyNumberFormat="1" applyFont="1" applyFill="1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0" xfId="0" applyFont="1" applyFill="1" applyAlignment="1">
      <alignment horizontal="justify" vertical="top" wrapText="1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9" fillId="0" borderId="0" xfId="0" applyFont="1" applyAlignment="1">
      <alignment horizontal="justify" vertical="top" wrapText="1"/>
    </xf>
    <xf numFmtId="0" fontId="5" fillId="0" borderId="0" xfId="0" applyFont="1" applyAlignment="1">
      <alignment wrapText="1"/>
    </xf>
    <xf numFmtId="0" fontId="12" fillId="0" borderId="0" xfId="0" applyFont="1" applyFill="1" applyBorder="1" applyAlignment="1">
      <alignment horizontal="right" vertical="center"/>
    </xf>
    <xf numFmtId="4" fontId="9" fillId="0" borderId="0" xfId="0" applyNumberFormat="1" applyFont="1" applyAlignment="1">
      <alignment vertical="center"/>
    </xf>
    <xf numFmtId="0" fontId="0" fillId="0" borderId="0" xfId="0" applyAlignment="1">
      <alignment wrapText="1"/>
    </xf>
    <xf numFmtId="0" fontId="13" fillId="0" borderId="0" xfId="0" applyFont="1"/>
    <xf numFmtId="0" fontId="1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6" fillId="0" borderId="0" xfId="0" applyFont="1" applyAlignment="1">
      <alignment horizontal="right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 applyProtection="1">
      <alignment horizontal="right"/>
      <protection locked="0"/>
    </xf>
    <xf numFmtId="0" fontId="9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Alignment="1">
      <alignment vertical="center"/>
    </xf>
    <xf numFmtId="0" fontId="17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4" fontId="5" fillId="0" borderId="0" xfId="0" applyNumberFormat="1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0" borderId="0" xfId="0" applyNumberFormat="1" applyFont="1" applyFill="1" applyAlignment="1">
      <alignment horizontal="right"/>
    </xf>
    <xf numFmtId="0" fontId="5" fillId="0" borderId="0" xfId="0" applyFont="1" applyBorder="1" applyAlignment="1">
      <alignment horizontal="center" vertical="top"/>
    </xf>
    <xf numFmtId="0" fontId="18" fillId="0" borderId="0" xfId="0" applyFont="1" applyAlignment="1">
      <alignment horizontal="center" vertical="center"/>
    </xf>
    <xf numFmtId="4" fontId="9" fillId="0" borderId="1" xfId="0" applyNumberFormat="1" applyFont="1" applyBorder="1" applyAlignment="1">
      <alignment horizontal="right"/>
    </xf>
    <xf numFmtId="4" fontId="9" fillId="0" borderId="1" xfId="0" applyNumberFormat="1" applyFont="1" applyBorder="1" applyAlignment="1" applyProtection="1">
      <alignment horizontal="right"/>
      <protection locked="0"/>
    </xf>
    <xf numFmtId="0" fontId="5" fillId="0" borderId="0" xfId="0" quotePrefix="1" applyFont="1" applyAlignment="1">
      <alignment horizontal="right"/>
    </xf>
    <xf numFmtId="0" fontId="2" fillId="0" borderId="0" xfId="0" applyFont="1"/>
    <xf numFmtId="0" fontId="11" fillId="0" borderId="0" xfId="1" applyFont="1" applyAlignment="1" applyProtection="1"/>
    <xf numFmtId="4" fontId="8" fillId="0" borderId="0" xfId="0" applyNumberFormat="1" applyFont="1" applyAlignment="1">
      <alignment horizontal="justify"/>
    </xf>
    <xf numFmtId="4" fontId="8" fillId="0" borderId="0" xfId="0" applyNumberFormat="1" applyFont="1"/>
    <xf numFmtId="4" fontId="9" fillId="0" borderId="0" xfId="0" applyNumberFormat="1" applyFont="1"/>
    <xf numFmtId="0" fontId="14" fillId="0" borderId="0" xfId="0" applyFont="1"/>
    <xf numFmtId="0" fontId="4" fillId="0" borderId="0" xfId="0" applyFont="1" applyAlignment="1">
      <alignment horizontal="justify" vertical="top"/>
    </xf>
    <xf numFmtId="0" fontId="4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vertical="center" wrapText="1"/>
    </xf>
    <xf numFmtId="0" fontId="9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</cellXfs>
  <cellStyles count="4">
    <cellStyle name="Hiperveza" xfId="1" builtinId="8"/>
    <cellStyle name="Normal 3" xfId="2" xr:uid="{00000000-0005-0000-0000-000001000000}"/>
    <cellStyle name="Normalno" xfId="0" builtinId="0"/>
    <cellStyle name="Normalno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80104</xdr:colOff>
      <xdr:row>1</xdr:row>
      <xdr:rowOff>218354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5480779" cy="475529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0</xdr:col>
      <xdr:colOff>558199</xdr:colOff>
      <xdr:row>1</xdr:row>
      <xdr:rowOff>201585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38100"/>
          <a:ext cx="396274" cy="42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464820</xdr:colOff>
      <xdr:row>0</xdr:row>
      <xdr:rowOff>390525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4457700" cy="3905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396274</xdr:colOff>
      <xdr:row>0</xdr:row>
      <xdr:rowOff>420660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96274" cy="4206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407670</xdr:colOff>
      <xdr:row>0</xdr:row>
      <xdr:rowOff>390525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4455795" cy="3905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396274</xdr:colOff>
      <xdr:row>0</xdr:row>
      <xdr:rowOff>420660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96274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opLeftCell="A34" workbookViewId="0">
      <selection activeCell="B17" sqref="B17"/>
    </sheetView>
  </sheetViews>
  <sheetFormatPr defaultRowHeight="12.75" x14ac:dyDescent="0.2"/>
  <cols>
    <col min="2" max="2" width="81" customWidth="1"/>
    <col min="9" max="9" width="9.140625" customWidth="1"/>
  </cols>
  <sheetData>
    <row r="1" spans="1:13" ht="20.25" x14ac:dyDescent="0.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60" customHeight="1" x14ac:dyDescent="0.3">
      <c r="A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0.25" x14ac:dyDescent="0.3">
      <c r="A3" s="39"/>
      <c r="B3" s="41" t="s">
        <v>72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20.25" x14ac:dyDescent="0.3">
      <c r="A4" s="39"/>
      <c r="B4" s="41" t="s">
        <v>73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t="20.25" x14ac:dyDescent="0.3">
      <c r="A5" s="39"/>
      <c r="B5" s="41" t="s">
        <v>74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20.25" x14ac:dyDescent="0.3">
      <c r="A6" s="39"/>
      <c r="B6" s="41" t="s">
        <v>75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ht="20.25" x14ac:dyDescent="0.3">
      <c r="A7" s="39"/>
      <c r="B7" s="41" t="s">
        <v>76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ht="20.25" x14ac:dyDescent="0.3">
      <c r="A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3" ht="20.25" x14ac:dyDescent="0.3">
      <c r="A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3" ht="20.25" x14ac:dyDescent="0.3">
      <c r="A10" s="39"/>
      <c r="B10" s="39" t="s">
        <v>68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 ht="20.25" x14ac:dyDescent="0.3">
      <c r="A11" s="39"/>
      <c r="B11" s="39" t="s">
        <v>64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13" ht="20.25" x14ac:dyDescent="0.3">
      <c r="A12" s="39"/>
      <c r="B12" s="39" t="s">
        <v>65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3" ht="101.25" x14ac:dyDescent="0.3">
      <c r="B13" s="40" t="s">
        <v>67</v>
      </c>
    </row>
    <row r="14" spans="1:13" ht="20.25" x14ac:dyDescent="0.3">
      <c r="B14" s="39" t="s">
        <v>65</v>
      </c>
    </row>
    <row r="15" spans="1:13" ht="20.25" x14ac:dyDescent="0.3">
      <c r="B15" s="39" t="s">
        <v>71</v>
      </c>
    </row>
    <row r="16" spans="1:13" ht="20.25" x14ac:dyDescent="0.3">
      <c r="B16" s="39" t="s">
        <v>66</v>
      </c>
    </row>
    <row r="17" spans="2:2" ht="20.25" x14ac:dyDescent="0.3">
      <c r="B17" s="39"/>
    </row>
    <row r="18" spans="2:2" ht="20.25" x14ac:dyDescent="0.3">
      <c r="B18" s="39"/>
    </row>
    <row r="19" spans="2:2" ht="20.25" x14ac:dyDescent="0.3">
      <c r="B19" s="39"/>
    </row>
    <row r="20" spans="2:2" ht="30" x14ac:dyDescent="0.4">
      <c r="B20" s="42" t="s">
        <v>69</v>
      </c>
    </row>
    <row r="21" spans="2:2" ht="30" x14ac:dyDescent="0.4">
      <c r="B21" s="42" t="s">
        <v>70</v>
      </c>
    </row>
  </sheetData>
  <printOptions gridLines="1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1"/>
  <sheetViews>
    <sheetView tabSelected="1" topLeftCell="A7" workbookViewId="0">
      <selection activeCell="B15" sqref="B15:B16"/>
    </sheetView>
  </sheetViews>
  <sheetFormatPr defaultRowHeight="12.75" x14ac:dyDescent="0.2"/>
  <cols>
    <col min="1" max="1" width="108.5703125" customWidth="1"/>
  </cols>
  <sheetData>
    <row r="2" spans="1:1" x14ac:dyDescent="0.2">
      <c r="A2" s="5" t="s">
        <v>45</v>
      </c>
    </row>
    <row r="11" spans="1:1" ht="267.75" x14ac:dyDescent="0.2">
      <c r="A11" s="38" t="s">
        <v>101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N126"/>
  <sheetViews>
    <sheetView topLeftCell="A112" zoomScaleSheetLayoutView="100" workbookViewId="0">
      <selection activeCell="K14" sqref="K14"/>
    </sheetView>
  </sheetViews>
  <sheetFormatPr defaultRowHeight="12.75" x14ac:dyDescent="0.2"/>
  <cols>
    <col min="1" max="1" width="6.7109375" style="11" customWidth="1"/>
    <col min="2" max="2" width="43.5703125" style="18" customWidth="1"/>
    <col min="3" max="3" width="7.140625" style="2" customWidth="1"/>
    <col min="4" max="4" width="9.140625" style="1" bestFit="1" customWidth="1"/>
    <col min="5" max="5" width="8" style="1" customWidth="1"/>
    <col min="6" max="6" width="11.7109375" style="1" bestFit="1" customWidth="1"/>
  </cols>
  <sheetData>
    <row r="1" spans="1:248" ht="46.5" customHeight="1" x14ac:dyDescent="0.2">
      <c r="A1"/>
      <c r="B1" s="25"/>
      <c r="C1"/>
      <c r="D1"/>
      <c r="E1"/>
      <c r="F1" s="69" t="s">
        <v>77</v>
      </c>
    </row>
    <row r="2" spans="1:248" x14ac:dyDescent="0.2">
      <c r="A2"/>
      <c r="B2" s="70"/>
      <c r="C2"/>
      <c r="D2"/>
      <c r="E2"/>
      <c r="F2"/>
    </row>
    <row r="3" spans="1:248" x14ac:dyDescent="0.2">
      <c r="A3" s="41" t="s">
        <v>72</v>
      </c>
      <c r="B3" s="70"/>
      <c r="C3"/>
      <c r="D3"/>
      <c r="E3"/>
      <c r="F3"/>
    </row>
    <row r="4" spans="1:248" x14ac:dyDescent="0.2">
      <c r="A4" s="41" t="s">
        <v>73</v>
      </c>
      <c r="B4" s="70"/>
      <c r="C4"/>
      <c r="D4"/>
      <c r="E4"/>
      <c r="F4"/>
    </row>
    <row r="5" spans="1:248" x14ac:dyDescent="0.2">
      <c r="A5" s="41" t="s">
        <v>74</v>
      </c>
      <c r="B5" s="71"/>
      <c r="C5"/>
      <c r="D5"/>
      <c r="E5"/>
      <c r="F5"/>
    </row>
    <row r="6" spans="1:248" x14ac:dyDescent="0.2">
      <c r="A6" s="41" t="s">
        <v>75</v>
      </c>
      <c r="B6" s="72"/>
      <c r="C6" s="73"/>
      <c r="D6" s="73"/>
      <c r="E6"/>
      <c r="F6"/>
    </row>
    <row r="7" spans="1:248" ht="20.25" customHeight="1" x14ac:dyDescent="0.35">
      <c r="A7" s="41" t="s">
        <v>76</v>
      </c>
      <c r="B7" s="27"/>
      <c r="E7" s="73"/>
      <c r="F7" s="7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</row>
    <row r="8" spans="1:248" x14ac:dyDescent="0.2">
      <c r="A8"/>
      <c r="B8" s="21"/>
      <c r="C8" s="74"/>
      <c r="D8" s="74"/>
      <c r="E8" s="74"/>
      <c r="F8" s="74"/>
    </row>
    <row r="9" spans="1:248" ht="13.5" customHeight="1" x14ac:dyDescent="0.2">
      <c r="A9"/>
      <c r="B9" s="21"/>
      <c r="C9" s="74"/>
      <c r="D9" s="74"/>
      <c r="E9" s="74"/>
      <c r="F9" s="74"/>
    </row>
    <row r="10" spans="1:248" ht="44.25" customHeight="1" x14ac:dyDescent="0.25">
      <c r="A10" s="75" t="s">
        <v>68</v>
      </c>
      <c r="B10" s="76"/>
      <c r="C10" s="77"/>
      <c r="D10" s="78"/>
      <c r="E10" s="78"/>
      <c r="F10" s="78"/>
    </row>
    <row r="11" spans="1:248" ht="13.5" customHeight="1" x14ac:dyDescent="0.2">
      <c r="A11" s="3" t="s">
        <v>78</v>
      </c>
      <c r="B11" s="76"/>
      <c r="C11" s="77"/>
      <c r="D11" s="78"/>
      <c r="E11" s="78"/>
      <c r="F11" s="78"/>
    </row>
    <row r="12" spans="1:248" ht="13.5" customHeight="1" x14ac:dyDescent="0.2">
      <c r="A12" s="79" t="s">
        <v>80</v>
      </c>
      <c r="B12" s="76"/>
      <c r="C12" s="77"/>
      <c r="D12" s="78"/>
      <c r="E12" s="78"/>
      <c r="F12" s="78"/>
    </row>
    <row r="13" spans="1:248" ht="16.899999999999999" customHeight="1" x14ac:dyDescent="0.25">
      <c r="A13" s="89" t="s">
        <v>81</v>
      </c>
      <c r="B13" s="89"/>
      <c r="C13" s="89"/>
      <c r="D13" s="89"/>
      <c r="E13" s="89"/>
      <c r="F13" s="89"/>
    </row>
    <row r="14" spans="1:248" ht="19.899999999999999" customHeight="1" x14ac:dyDescent="0.25">
      <c r="A14" s="80"/>
      <c r="B14" s="81" t="s">
        <v>82</v>
      </c>
      <c r="C14" s="80"/>
      <c r="D14" s="80"/>
      <c r="E14" s="80"/>
      <c r="F14" s="80"/>
    </row>
    <row r="15" spans="1:248" ht="18.600000000000001" customHeight="1" x14ac:dyDescent="0.25">
      <c r="A15" s="80"/>
      <c r="B15" s="81" t="s">
        <v>83</v>
      </c>
      <c r="C15" s="80"/>
      <c r="D15" s="80"/>
      <c r="E15" s="80"/>
      <c r="F15" s="80"/>
    </row>
    <row r="16" spans="1:248" ht="13.5" customHeight="1" x14ac:dyDescent="0.25">
      <c r="A16" s="80"/>
      <c r="B16" s="81"/>
      <c r="C16" s="80"/>
      <c r="D16" s="80"/>
      <c r="E16" s="80"/>
      <c r="F16" s="80"/>
    </row>
    <row r="17" spans="1:248" ht="23.25" customHeight="1" x14ac:dyDescent="0.25">
      <c r="A17" s="3" t="s">
        <v>79</v>
      </c>
      <c r="B17" s="76"/>
      <c r="C17" s="77"/>
      <c r="D17" s="78"/>
      <c r="E17" s="78"/>
      <c r="F17" s="78"/>
    </row>
    <row r="18" spans="1:248" ht="15" x14ac:dyDescent="0.2">
      <c r="A18" s="3" t="s">
        <v>66</v>
      </c>
      <c r="B18" s="76"/>
      <c r="C18" s="77"/>
      <c r="D18" s="78"/>
      <c r="E18" s="78"/>
      <c r="F18" s="78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pans="1:248" ht="15" x14ac:dyDescent="0.2">
      <c r="A19" s="3" t="s">
        <v>100</v>
      </c>
      <c r="B19" s="76"/>
      <c r="C19" s="77"/>
      <c r="D19" s="78"/>
      <c r="E19" s="78"/>
      <c r="F19" s="78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</row>
    <row r="20" spans="1:248" ht="15" x14ac:dyDescent="0.2">
      <c r="A20" s="3"/>
      <c r="B20" s="76"/>
      <c r="C20" s="77"/>
      <c r="D20" s="78"/>
      <c r="E20" s="78"/>
      <c r="F20" s="78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</row>
    <row r="21" spans="1:248" ht="15" x14ac:dyDescent="0.2">
      <c r="A21" s="3"/>
      <c r="B21" s="76"/>
      <c r="C21" s="77"/>
      <c r="D21" s="78"/>
      <c r="E21" s="78"/>
      <c r="F21" s="78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</row>
    <row r="22" spans="1:248" ht="15.75" x14ac:dyDescent="0.25">
      <c r="A22" s="75" t="s">
        <v>94</v>
      </c>
      <c r="B22" s="76"/>
      <c r="C22" s="77"/>
      <c r="D22" s="78"/>
      <c r="E22" s="78"/>
      <c r="F22" s="78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</row>
    <row r="23" spans="1:248" ht="15.75" x14ac:dyDescent="0.25">
      <c r="A23" s="75"/>
      <c r="B23" s="76"/>
      <c r="C23" s="77"/>
      <c r="D23" s="78"/>
      <c r="E23" s="78"/>
      <c r="F23" s="78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</row>
    <row r="24" spans="1:248" ht="15" x14ac:dyDescent="0.2">
      <c r="B24" s="27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</row>
    <row r="25" spans="1:248" ht="15" x14ac:dyDescent="0.2">
      <c r="B25" s="27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</row>
    <row r="26" spans="1:248" ht="15" x14ac:dyDescent="0.2">
      <c r="B26" s="27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</row>
    <row r="27" spans="1:248" ht="15" x14ac:dyDescent="0.2">
      <c r="A27" s="6"/>
      <c r="B27" s="87" t="s">
        <v>32</v>
      </c>
      <c r="C27" s="88"/>
      <c r="D27" s="88"/>
      <c r="E27" s="7"/>
      <c r="F27" s="7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</row>
    <row r="28" spans="1:248" ht="15" x14ac:dyDescent="0.2">
      <c r="A28" s="22"/>
      <c r="B28" s="22"/>
      <c r="C28" s="22"/>
      <c r="D28" s="30"/>
      <c r="E28" s="7"/>
      <c r="F28" s="7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</row>
    <row r="29" spans="1:248" ht="15" x14ac:dyDescent="0.2">
      <c r="A29" s="45" t="s">
        <v>56</v>
      </c>
      <c r="B29" s="34" t="s">
        <v>57</v>
      </c>
      <c r="C29" s="22"/>
      <c r="D29" s="30"/>
      <c r="E29" s="7"/>
      <c r="F29" s="7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</row>
    <row r="30" spans="1:248" ht="55.5" customHeight="1" x14ac:dyDescent="0.2">
      <c r="A30" s="22"/>
      <c r="B30" s="22" t="s">
        <v>58</v>
      </c>
      <c r="C30" s="22"/>
      <c r="D30" s="30"/>
      <c r="E30" s="7"/>
      <c r="F30" s="7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</row>
    <row r="31" spans="1:248" ht="15" x14ac:dyDescent="0.2">
      <c r="A31" s="22"/>
      <c r="B31" s="22"/>
      <c r="C31" s="22"/>
      <c r="D31" s="30"/>
      <c r="E31" s="7"/>
      <c r="F31" s="7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</row>
    <row r="32" spans="1:248" ht="65.25" customHeight="1" x14ac:dyDescent="0.2">
      <c r="A32" s="46" t="s">
        <v>0</v>
      </c>
      <c r="B32" s="22" t="s">
        <v>59</v>
      </c>
      <c r="C32" s="44" t="s">
        <v>60</v>
      </c>
      <c r="D32" s="43">
        <v>3500</v>
      </c>
      <c r="E32" s="7"/>
      <c r="F32" s="7">
        <f>D32*E32</f>
        <v>0</v>
      </c>
    </row>
    <row r="33" spans="1:6" x14ac:dyDescent="0.2">
      <c r="A33" s="8"/>
      <c r="B33" s="21"/>
      <c r="C33" s="50"/>
      <c r="D33" s="50"/>
      <c r="E33" s="50"/>
      <c r="F33" s="50"/>
    </row>
    <row r="34" spans="1:6" x14ac:dyDescent="0.2">
      <c r="A34" s="8"/>
      <c r="B34" s="91" t="s">
        <v>84</v>
      </c>
      <c r="C34" s="91"/>
      <c r="D34" s="91"/>
      <c r="E34" s="91"/>
      <c r="F34" s="64">
        <f>SUM(F32:F33)</f>
        <v>0</v>
      </c>
    </row>
    <row r="35" spans="1:6" x14ac:dyDescent="0.2">
      <c r="A35" s="8"/>
      <c r="B35" s="21"/>
      <c r="C35" s="10"/>
      <c r="D35" s="10"/>
      <c r="E35" s="10"/>
      <c r="F35" s="10"/>
    </row>
    <row r="36" spans="1:6" x14ac:dyDescent="0.2">
      <c r="A36" s="8"/>
      <c r="B36" s="21"/>
      <c r="C36" s="10"/>
      <c r="D36" s="10"/>
      <c r="E36" s="10"/>
      <c r="F36" s="10"/>
    </row>
    <row r="37" spans="1:6" ht="16.5" customHeight="1" x14ac:dyDescent="0.2">
      <c r="A37" s="9" t="s">
        <v>4</v>
      </c>
      <c r="B37" s="21" t="s">
        <v>3</v>
      </c>
      <c r="C37" s="10"/>
      <c r="D37" s="10"/>
      <c r="E37" s="10"/>
      <c r="F37" s="10"/>
    </row>
    <row r="38" spans="1:6" ht="16.5" customHeight="1" x14ac:dyDescent="0.2">
      <c r="A38" s="9"/>
      <c r="B38" s="21"/>
      <c r="C38" s="10"/>
      <c r="D38" s="10"/>
      <c r="E38" s="10"/>
      <c r="F38" s="10"/>
    </row>
    <row r="39" spans="1:6" ht="54" customHeight="1" x14ac:dyDescent="0.2">
      <c r="A39" s="11" t="s">
        <v>0</v>
      </c>
      <c r="B39" s="22" t="s">
        <v>38</v>
      </c>
      <c r="C39" s="28" t="s">
        <v>9</v>
      </c>
      <c r="D39" s="12">
        <v>2180</v>
      </c>
      <c r="E39" s="13"/>
      <c r="F39" s="12">
        <f>D39*E39</f>
        <v>0</v>
      </c>
    </row>
    <row r="40" spans="1:6" x14ac:dyDescent="0.2">
      <c r="B40" s="22"/>
      <c r="C40" s="28"/>
      <c r="D40" s="12"/>
      <c r="E40" s="13"/>
      <c r="F40" s="12"/>
    </row>
    <row r="41" spans="1:6" ht="67.5" customHeight="1" x14ac:dyDescent="0.2">
      <c r="A41" s="11" t="s">
        <v>1</v>
      </c>
      <c r="B41" s="22" t="s">
        <v>39</v>
      </c>
      <c r="C41" s="28" t="s">
        <v>87</v>
      </c>
      <c r="D41" s="12">
        <v>840</v>
      </c>
      <c r="E41" s="26"/>
      <c r="F41" s="12">
        <f>D41*E41</f>
        <v>0</v>
      </c>
    </row>
    <row r="42" spans="1:6" x14ac:dyDescent="0.2">
      <c r="B42" s="22"/>
      <c r="C42" s="28"/>
      <c r="D42" s="12"/>
      <c r="E42" s="13"/>
      <c r="F42" s="12"/>
    </row>
    <row r="43" spans="1:6" ht="51" x14ac:dyDescent="0.2">
      <c r="A43" s="11" t="s">
        <v>10</v>
      </c>
      <c r="B43" s="22" t="s">
        <v>40</v>
      </c>
      <c r="C43" s="28" t="s">
        <v>9</v>
      </c>
      <c r="D43" s="12">
        <v>112</v>
      </c>
      <c r="E43" s="13"/>
      <c r="F43" s="12">
        <f>D43*E43</f>
        <v>0</v>
      </c>
    </row>
    <row r="44" spans="1:6" x14ac:dyDescent="0.2">
      <c r="B44" s="22"/>
      <c r="C44" s="28"/>
      <c r="D44" s="12"/>
      <c r="E44" s="13"/>
      <c r="F44" s="12"/>
    </row>
    <row r="45" spans="1:6" ht="39.75" customHeight="1" x14ac:dyDescent="0.2">
      <c r="A45" s="11" t="s">
        <v>11</v>
      </c>
      <c r="B45" s="22" t="s">
        <v>41</v>
      </c>
      <c r="C45" s="28" t="s">
        <v>8</v>
      </c>
      <c r="D45" s="12">
        <v>6</v>
      </c>
      <c r="E45" s="13"/>
      <c r="F45" s="12">
        <f>D45*E45</f>
        <v>0</v>
      </c>
    </row>
    <row r="46" spans="1:6" x14ac:dyDescent="0.2">
      <c r="B46" s="22"/>
      <c r="C46" s="28"/>
      <c r="D46" s="12"/>
      <c r="E46" s="13"/>
      <c r="F46" s="12"/>
    </row>
    <row r="47" spans="1:6" ht="31.5" customHeight="1" x14ac:dyDescent="0.2">
      <c r="A47" s="11" t="s">
        <v>6</v>
      </c>
      <c r="B47" s="22" t="s">
        <v>42</v>
      </c>
      <c r="C47" s="28" t="s">
        <v>87</v>
      </c>
      <c r="D47" s="12">
        <v>840</v>
      </c>
      <c r="E47" s="13"/>
      <c r="F47" s="12">
        <f>D47*E47</f>
        <v>0</v>
      </c>
    </row>
    <row r="48" spans="1:6" x14ac:dyDescent="0.2">
      <c r="B48" s="22"/>
      <c r="C48" s="47"/>
      <c r="D48" s="48"/>
      <c r="E48" s="49"/>
      <c r="F48" s="48"/>
    </row>
    <row r="49" spans="1:6" x14ac:dyDescent="0.2">
      <c r="A49" s="8"/>
      <c r="B49" s="90" t="s">
        <v>85</v>
      </c>
      <c r="C49" s="90"/>
      <c r="D49" s="90"/>
      <c r="E49" s="90"/>
      <c r="F49" s="15">
        <f>SUM(F39:F47)</f>
        <v>0</v>
      </c>
    </row>
    <row r="50" spans="1:6" x14ac:dyDescent="0.2">
      <c r="B50" s="22"/>
      <c r="C50" s="17"/>
      <c r="D50" s="12"/>
      <c r="E50" s="13"/>
      <c r="F50" s="12"/>
    </row>
    <row r="51" spans="1:6" x14ac:dyDescent="0.2">
      <c r="B51" s="22"/>
      <c r="C51" s="28"/>
      <c r="D51" s="12"/>
      <c r="E51" s="13"/>
      <c r="F51" s="12"/>
    </row>
    <row r="52" spans="1:6" x14ac:dyDescent="0.2">
      <c r="A52" s="9" t="s">
        <v>55</v>
      </c>
      <c r="B52" s="21" t="s">
        <v>5</v>
      </c>
      <c r="C52" s="28"/>
      <c r="D52" s="12"/>
      <c r="E52" s="13"/>
      <c r="F52" s="12"/>
    </row>
    <row r="53" spans="1:6" x14ac:dyDescent="0.2">
      <c r="B53" s="22"/>
      <c r="C53" s="28"/>
      <c r="D53" s="12"/>
      <c r="E53" s="13"/>
      <c r="F53" s="12"/>
    </row>
    <row r="54" spans="1:6" ht="38.25" x14ac:dyDescent="0.2">
      <c r="A54" s="11" t="s">
        <v>0</v>
      </c>
      <c r="B54" s="27" t="s">
        <v>13</v>
      </c>
      <c r="C54" s="28" t="s">
        <v>12</v>
      </c>
      <c r="D54" s="12">
        <v>89.2</v>
      </c>
      <c r="E54" s="26"/>
      <c r="F54" s="12">
        <f>D54*E54</f>
        <v>0</v>
      </c>
    </row>
    <row r="55" spans="1:6" x14ac:dyDescent="0.2">
      <c r="B55" s="27"/>
      <c r="C55" s="28"/>
      <c r="D55" s="12"/>
      <c r="E55" s="26"/>
      <c r="F55" s="12"/>
    </row>
    <row r="56" spans="1:6" ht="28.5" customHeight="1" x14ac:dyDescent="0.2">
      <c r="A56" s="11" t="s">
        <v>43</v>
      </c>
      <c r="B56" s="27" t="s">
        <v>44</v>
      </c>
      <c r="C56" s="28" t="s">
        <v>87</v>
      </c>
      <c r="D56" s="12">
        <v>112</v>
      </c>
      <c r="E56" s="26"/>
      <c r="F56" s="12">
        <f>D56*E56</f>
        <v>0</v>
      </c>
    </row>
    <row r="57" spans="1:6" x14ac:dyDescent="0.2">
      <c r="B57" s="27"/>
      <c r="C57" s="28"/>
      <c r="D57" s="12"/>
      <c r="E57" s="26"/>
      <c r="F57" s="12"/>
    </row>
    <row r="58" spans="1:6" ht="38.25" x14ac:dyDescent="0.2">
      <c r="A58" s="11" t="s">
        <v>1</v>
      </c>
      <c r="B58" s="27" t="s">
        <v>29</v>
      </c>
      <c r="C58" s="28" t="s">
        <v>12</v>
      </c>
      <c r="D58" s="12">
        <v>22.8</v>
      </c>
      <c r="E58" s="26"/>
      <c r="F58" s="12">
        <f>D58*E58</f>
        <v>0</v>
      </c>
    </row>
    <row r="59" spans="1:6" x14ac:dyDescent="0.2">
      <c r="B59" s="27"/>
      <c r="C59" s="28"/>
      <c r="D59" s="12"/>
      <c r="E59" s="26"/>
      <c r="F59" s="12"/>
    </row>
    <row r="60" spans="1:6" ht="40.5" customHeight="1" x14ac:dyDescent="0.2">
      <c r="A60" s="11" t="s">
        <v>10</v>
      </c>
      <c r="B60" s="22" t="s">
        <v>20</v>
      </c>
      <c r="C60" s="28" t="s">
        <v>2</v>
      </c>
      <c r="D60" s="29">
        <v>224</v>
      </c>
      <c r="E60" s="26"/>
      <c r="F60" s="12">
        <f t="shared" ref="F60" si="0">D60*E60</f>
        <v>0</v>
      </c>
    </row>
    <row r="61" spans="1:6" x14ac:dyDescent="0.2">
      <c r="B61" s="27"/>
      <c r="C61" s="24"/>
      <c r="D61" s="12"/>
      <c r="E61" s="13"/>
      <c r="F61" s="12"/>
    </row>
    <row r="62" spans="1:6" ht="38.25" x14ac:dyDescent="0.2">
      <c r="A62" s="11" t="s">
        <v>11</v>
      </c>
      <c r="B62" s="22" t="s">
        <v>21</v>
      </c>
      <c r="C62" s="28" t="s">
        <v>2</v>
      </c>
      <c r="D62" s="12">
        <v>224</v>
      </c>
      <c r="E62" s="26"/>
      <c r="F62" s="12">
        <f t="shared" ref="F62" si="1">D62*E62</f>
        <v>0</v>
      </c>
    </row>
    <row r="63" spans="1:6" ht="12.75" customHeight="1" x14ac:dyDescent="0.2">
      <c r="B63" s="27"/>
      <c r="C63" s="24"/>
      <c r="D63" s="12"/>
      <c r="E63" s="13"/>
      <c r="F63" s="12"/>
    </row>
    <row r="64" spans="1:6" ht="38.25" x14ac:dyDescent="0.2">
      <c r="A64" s="11" t="s">
        <v>6</v>
      </c>
      <c r="B64" s="22" t="s">
        <v>30</v>
      </c>
      <c r="C64" s="28" t="s">
        <v>2</v>
      </c>
      <c r="D64" s="12">
        <v>112</v>
      </c>
      <c r="E64" s="26"/>
      <c r="F64" s="12">
        <f t="shared" ref="F64" si="2">D64*E64</f>
        <v>0</v>
      </c>
    </row>
    <row r="65" spans="1:6" x14ac:dyDescent="0.2">
      <c r="B65" s="27"/>
      <c r="C65" s="24"/>
      <c r="D65" s="12"/>
      <c r="E65" s="13"/>
      <c r="F65" s="12"/>
    </row>
    <row r="66" spans="1:6" ht="38.25" x14ac:dyDescent="0.2">
      <c r="A66" s="11" t="s">
        <v>15</v>
      </c>
      <c r="B66" s="22" t="s">
        <v>14</v>
      </c>
      <c r="C66" s="28" t="s">
        <v>8</v>
      </c>
      <c r="D66" s="12">
        <v>6</v>
      </c>
      <c r="E66" s="13"/>
      <c r="F66" s="12">
        <f t="shared" ref="F66" si="3">D66*E66</f>
        <v>0</v>
      </c>
    </row>
    <row r="67" spans="1:6" x14ac:dyDescent="0.2">
      <c r="B67" s="27"/>
      <c r="C67" s="24"/>
      <c r="D67" s="12"/>
      <c r="E67" s="13"/>
      <c r="F67" s="12"/>
    </row>
    <row r="68" spans="1:6" ht="25.5" x14ac:dyDescent="0.2">
      <c r="A68" s="11" t="s">
        <v>16</v>
      </c>
      <c r="B68" s="22" t="s">
        <v>27</v>
      </c>
      <c r="C68" s="28" t="s">
        <v>8</v>
      </c>
      <c r="D68" s="12">
        <v>24</v>
      </c>
      <c r="E68" s="26"/>
      <c r="F68" s="12">
        <f t="shared" ref="F68" si="4">D68*E68</f>
        <v>0</v>
      </c>
    </row>
    <row r="69" spans="1:6" x14ac:dyDescent="0.2">
      <c r="B69" s="27"/>
      <c r="C69" s="24"/>
      <c r="D69" s="12"/>
      <c r="E69" s="13"/>
      <c r="F69" s="12"/>
    </row>
    <row r="70" spans="1:6" ht="38.25" x14ac:dyDescent="0.2">
      <c r="A70" s="11" t="s">
        <v>18</v>
      </c>
      <c r="B70" s="22" t="s">
        <v>17</v>
      </c>
      <c r="C70" s="28" t="s">
        <v>12</v>
      </c>
      <c r="D70" s="12">
        <v>70</v>
      </c>
      <c r="E70" s="26"/>
      <c r="F70" s="12">
        <f t="shared" ref="F70" si="5">D70*E70</f>
        <v>0</v>
      </c>
    </row>
    <row r="71" spans="1:6" x14ac:dyDescent="0.2">
      <c r="B71" s="27"/>
      <c r="C71" s="24"/>
      <c r="D71" s="12"/>
      <c r="E71" s="13"/>
      <c r="F71" s="12"/>
    </row>
    <row r="72" spans="1:6" ht="129.75" customHeight="1" x14ac:dyDescent="0.2">
      <c r="A72" s="11" t="s">
        <v>19</v>
      </c>
      <c r="B72" s="22" t="s">
        <v>99</v>
      </c>
      <c r="C72" s="28"/>
      <c r="D72" s="12"/>
      <c r="E72" s="26"/>
      <c r="F72" s="12"/>
    </row>
    <row r="73" spans="1:6" ht="33" customHeight="1" x14ac:dyDescent="0.2">
      <c r="B73" s="22" t="s">
        <v>97</v>
      </c>
      <c r="C73" s="28"/>
      <c r="D73" s="12"/>
      <c r="E73" s="26"/>
      <c r="F73" s="12"/>
    </row>
    <row r="74" spans="1:6" ht="57.75" customHeight="1" x14ac:dyDescent="0.2">
      <c r="B74" s="22" t="s">
        <v>98</v>
      </c>
      <c r="C74" s="28"/>
      <c r="D74" s="12"/>
      <c r="E74" s="26"/>
      <c r="F74" s="12"/>
    </row>
    <row r="75" spans="1:6" ht="55.5" customHeight="1" x14ac:dyDescent="0.2">
      <c r="B75" s="22" t="s">
        <v>95</v>
      </c>
      <c r="C75" s="28"/>
      <c r="D75" s="12"/>
      <c r="E75" s="26"/>
      <c r="F75" s="12"/>
    </row>
    <row r="76" spans="1:6" ht="28.5" customHeight="1" x14ac:dyDescent="0.2">
      <c r="B76" s="22" t="s">
        <v>96</v>
      </c>
      <c r="C76" s="28" t="s">
        <v>87</v>
      </c>
      <c r="D76" s="12">
        <v>840</v>
      </c>
      <c r="E76" s="26"/>
      <c r="F76" s="12">
        <f>D76*E76</f>
        <v>0</v>
      </c>
    </row>
    <row r="77" spans="1:6" x14ac:dyDescent="0.2">
      <c r="B77" s="27"/>
      <c r="C77" s="24"/>
      <c r="D77" s="12"/>
      <c r="E77" s="13"/>
      <c r="F77" s="12"/>
    </row>
    <row r="78" spans="1:6" ht="38.25" x14ac:dyDescent="0.2">
      <c r="A78" s="11" t="s">
        <v>22</v>
      </c>
      <c r="B78" s="22" t="s">
        <v>28</v>
      </c>
      <c r="C78" s="28" t="s">
        <v>2</v>
      </c>
      <c r="D78" s="12">
        <v>92</v>
      </c>
      <c r="E78" s="26"/>
      <c r="F78" s="12">
        <f t="shared" ref="F78" si="6">D78*E78</f>
        <v>0</v>
      </c>
    </row>
    <row r="79" spans="1:6" x14ac:dyDescent="0.2">
      <c r="B79" s="27"/>
      <c r="C79" s="24"/>
      <c r="D79" s="12"/>
      <c r="E79" s="13"/>
      <c r="F79" s="12"/>
    </row>
    <row r="80" spans="1:6" ht="38.25" x14ac:dyDescent="0.2">
      <c r="A80" s="11" t="s">
        <v>23</v>
      </c>
      <c r="B80" s="22" t="s">
        <v>24</v>
      </c>
      <c r="C80" s="28" t="s">
        <v>2</v>
      </c>
      <c r="D80" s="12">
        <v>92</v>
      </c>
      <c r="E80" s="26"/>
      <c r="F80" s="12">
        <f t="shared" ref="F80" si="7">D80*E80</f>
        <v>0</v>
      </c>
    </row>
    <row r="81" spans="1:6" x14ac:dyDescent="0.2">
      <c r="B81" s="27"/>
      <c r="C81" s="24"/>
      <c r="D81" s="12"/>
      <c r="E81" s="13"/>
      <c r="F81" s="12"/>
    </row>
    <row r="82" spans="1:6" ht="38.25" x14ac:dyDescent="0.2">
      <c r="A82" s="11" t="s">
        <v>25</v>
      </c>
      <c r="B82" s="22" t="s">
        <v>35</v>
      </c>
      <c r="C82" s="28" t="s">
        <v>2</v>
      </c>
      <c r="D82" s="12">
        <v>48</v>
      </c>
      <c r="E82" s="26"/>
      <c r="F82" s="12">
        <f t="shared" ref="F82" si="8">D82*E82</f>
        <v>0</v>
      </c>
    </row>
    <row r="83" spans="1:6" x14ac:dyDescent="0.2">
      <c r="B83" s="27"/>
      <c r="C83" s="24"/>
      <c r="D83" s="12"/>
      <c r="E83" s="13"/>
      <c r="F83" s="12"/>
    </row>
    <row r="84" spans="1:6" ht="38.25" x14ac:dyDescent="0.2">
      <c r="A84" s="11" t="s">
        <v>31</v>
      </c>
      <c r="B84" s="31" t="s">
        <v>37</v>
      </c>
      <c r="C84" s="32" t="s">
        <v>2</v>
      </c>
      <c r="D84" s="29">
        <v>226</v>
      </c>
      <c r="E84" s="26"/>
      <c r="F84" s="29">
        <f t="shared" ref="F84" si="9">D84*E84</f>
        <v>0</v>
      </c>
    </row>
    <row r="85" spans="1:6" x14ac:dyDescent="0.2">
      <c r="B85" s="23"/>
      <c r="C85" s="33"/>
      <c r="D85" s="29"/>
      <c r="E85" s="26"/>
      <c r="F85" s="29"/>
    </row>
    <row r="86" spans="1:6" ht="38.25" x14ac:dyDescent="0.2">
      <c r="A86" s="11" t="s">
        <v>33</v>
      </c>
      <c r="B86" s="22" t="s">
        <v>26</v>
      </c>
      <c r="C86" s="28" t="s">
        <v>2</v>
      </c>
      <c r="D86" s="12">
        <v>226</v>
      </c>
      <c r="E86" s="26"/>
      <c r="F86" s="12">
        <f t="shared" ref="F86" si="10">D86*E86</f>
        <v>0</v>
      </c>
    </row>
    <row r="87" spans="1:6" x14ac:dyDescent="0.2">
      <c r="B87" s="27"/>
      <c r="C87" s="17"/>
      <c r="D87" s="12"/>
      <c r="E87" s="13"/>
      <c r="F87" s="12"/>
    </row>
    <row r="88" spans="1:6" x14ac:dyDescent="0.2">
      <c r="A88" s="11" t="s">
        <v>34</v>
      </c>
      <c r="B88" s="22" t="s">
        <v>36</v>
      </c>
      <c r="C88" s="28" t="s">
        <v>7</v>
      </c>
      <c r="D88" s="12">
        <v>280</v>
      </c>
      <c r="E88" s="26"/>
      <c r="F88" s="12">
        <f>D88*E88</f>
        <v>0</v>
      </c>
    </row>
    <row r="89" spans="1:6" ht="7.5" customHeight="1" x14ac:dyDescent="0.2">
      <c r="B89" s="27"/>
      <c r="C89" s="51"/>
      <c r="D89" s="48"/>
      <c r="E89" s="49"/>
      <c r="F89" s="48"/>
    </row>
    <row r="90" spans="1:6" x14ac:dyDescent="0.2">
      <c r="B90" s="92" t="s">
        <v>86</v>
      </c>
      <c r="C90" s="92"/>
      <c r="D90" s="92"/>
      <c r="E90" s="92"/>
      <c r="F90" s="20">
        <f>SUM(F54:F88)</f>
        <v>0</v>
      </c>
    </row>
    <row r="91" spans="1:6" x14ac:dyDescent="0.2">
      <c r="B91" s="27"/>
    </row>
    <row r="92" spans="1:6" x14ac:dyDescent="0.2">
      <c r="B92" s="27"/>
    </row>
    <row r="93" spans="1:6" x14ac:dyDescent="0.2">
      <c r="A93" s="8" t="s">
        <v>61</v>
      </c>
      <c r="B93" s="19" t="s">
        <v>46</v>
      </c>
      <c r="C93" s="17"/>
      <c r="D93" s="12"/>
      <c r="E93" s="13"/>
      <c r="F93" s="12"/>
    </row>
    <row r="94" spans="1:6" x14ac:dyDescent="0.2">
      <c r="A94" s="8"/>
      <c r="B94" s="27"/>
    </row>
    <row r="95" spans="1:6" ht="20.25" customHeight="1" x14ac:dyDescent="0.2">
      <c r="A95" s="63" t="s">
        <v>0</v>
      </c>
      <c r="B95" s="53" t="s">
        <v>47</v>
      </c>
      <c r="C95" s="52" t="s">
        <v>8</v>
      </c>
      <c r="D95" s="52">
        <v>10</v>
      </c>
      <c r="E95" s="54"/>
      <c r="F95" s="55">
        <f>D95*E95*1.4</f>
        <v>0</v>
      </c>
    </row>
    <row r="96" spans="1:6" ht="25.5" x14ac:dyDescent="0.2">
      <c r="A96" s="63" t="s">
        <v>1</v>
      </c>
      <c r="B96" s="56" t="s">
        <v>48</v>
      </c>
      <c r="C96" s="57" t="s">
        <v>8</v>
      </c>
      <c r="D96" s="58">
        <v>15</v>
      </c>
      <c r="E96" s="59"/>
      <c r="F96" s="55">
        <f>D96*E96*1.4</f>
        <v>0</v>
      </c>
    </row>
    <row r="97" spans="1:6" ht="25.5" x14ac:dyDescent="0.2">
      <c r="A97" s="63" t="s">
        <v>10</v>
      </c>
      <c r="B97" s="56" t="s">
        <v>49</v>
      </c>
      <c r="C97" s="57" t="s">
        <v>8</v>
      </c>
      <c r="D97" s="57">
        <v>92</v>
      </c>
      <c r="E97" s="54"/>
      <c r="F97" s="55">
        <f>D97*E97*1.4</f>
        <v>0</v>
      </c>
    </row>
    <row r="98" spans="1:6" ht="25.5" x14ac:dyDescent="0.2">
      <c r="A98" s="63" t="s">
        <v>11</v>
      </c>
      <c r="B98" s="56" t="s">
        <v>50</v>
      </c>
      <c r="C98" s="58" t="s">
        <v>8</v>
      </c>
      <c r="D98" s="58">
        <v>158</v>
      </c>
      <c r="E98" s="54"/>
      <c r="F98" s="55">
        <f>D98*E98*1.4</f>
        <v>0</v>
      </c>
    </row>
    <row r="99" spans="1:6" x14ac:dyDescent="0.2">
      <c r="A99" s="63" t="s">
        <v>6</v>
      </c>
      <c r="B99" s="53" t="s">
        <v>51</v>
      </c>
      <c r="C99" s="58" t="s">
        <v>9</v>
      </c>
      <c r="D99" s="58">
        <v>291</v>
      </c>
      <c r="E99" s="54"/>
      <c r="F99" s="55">
        <f>D99*E99*1.4</f>
        <v>0</v>
      </c>
    </row>
    <row r="100" spans="1:6" x14ac:dyDescent="0.2">
      <c r="A100" s="46" t="s">
        <v>15</v>
      </c>
      <c r="B100" s="60" t="s">
        <v>52</v>
      </c>
      <c r="C100" s="61" t="s">
        <v>53</v>
      </c>
      <c r="D100" s="56">
        <v>144</v>
      </c>
      <c r="E100" s="62"/>
      <c r="F100" s="62">
        <f>D100*E100</f>
        <v>0</v>
      </c>
    </row>
    <row r="101" spans="1:6" x14ac:dyDescent="0.2">
      <c r="A101" s="65" t="s">
        <v>16</v>
      </c>
      <c r="B101" s="56" t="s">
        <v>54</v>
      </c>
      <c r="C101" s="52" t="s">
        <v>53</v>
      </c>
      <c r="D101" s="85">
        <v>10</v>
      </c>
      <c r="E101" s="86"/>
      <c r="F101" s="86">
        <f>D101*E101</f>
        <v>0</v>
      </c>
    </row>
    <row r="102" spans="1:6" ht="8.1" customHeight="1" x14ac:dyDescent="0.2">
      <c r="A102" s="65"/>
      <c r="B102" s="56"/>
      <c r="C102" s="82"/>
      <c r="D102" s="83"/>
      <c r="E102" s="84"/>
      <c r="F102" s="84"/>
    </row>
    <row r="103" spans="1:6" ht="12" customHeight="1" x14ac:dyDescent="0.2">
      <c r="A103" s="36"/>
      <c r="B103" s="93" t="s">
        <v>88</v>
      </c>
      <c r="C103" s="93"/>
      <c r="D103" s="93"/>
      <c r="E103" s="93"/>
      <c r="F103" s="37">
        <f>SUM(F95:F101)</f>
        <v>0</v>
      </c>
    </row>
    <row r="104" spans="1:6" x14ac:dyDescent="0.2">
      <c r="B104" s="27"/>
    </row>
    <row r="105" spans="1:6" x14ac:dyDescent="0.2">
      <c r="B105" s="27"/>
    </row>
    <row r="106" spans="1:6" x14ac:dyDescent="0.2">
      <c r="B106" s="27"/>
    </row>
    <row r="107" spans="1:6" x14ac:dyDescent="0.2">
      <c r="B107" s="27"/>
    </row>
    <row r="108" spans="1:6" x14ac:dyDescent="0.2">
      <c r="B108" s="27"/>
    </row>
    <row r="109" spans="1:6" x14ac:dyDescent="0.2">
      <c r="B109" s="27"/>
    </row>
    <row r="110" spans="1:6" x14ac:dyDescent="0.2">
      <c r="B110" s="27"/>
    </row>
    <row r="111" spans="1:6" x14ac:dyDescent="0.2">
      <c r="B111" s="27"/>
    </row>
    <row r="112" spans="1:6" x14ac:dyDescent="0.2">
      <c r="B112" s="27"/>
    </row>
    <row r="113" spans="1:6" x14ac:dyDescent="0.2">
      <c r="B113" s="27"/>
    </row>
    <row r="114" spans="1:6" x14ac:dyDescent="0.2">
      <c r="B114" s="34"/>
      <c r="C114" s="35"/>
      <c r="D114" s="35"/>
      <c r="E114" s="16"/>
      <c r="F114" s="15"/>
    </row>
    <row r="115" spans="1:6" ht="29.25" customHeight="1" x14ac:dyDescent="0.2">
      <c r="B115" s="94" t="s">
        <v>89</v>
      </c>
      <c r="C115" s="94"/>
      <c r="D115" s="94"/>
      <c r="E115" s="94"/>
      <c r="F115" s="94"/>
    </row>
    <row r="116" spans="1:6" ht="18.75" customHeight="1" x14ac:dyDescent="0.2">
      <c r="B116" s="66"/>
      <c r="C116" s="66"/>
      <c r="D116" s="66"/>
      <c r="E116" s="66"/>
      <c r="F116" s="66"/>
    </row>
    <row r="117" spans="1:6" ht="17.100000000000001" customHeight="1" x14ac:dyDescent="0.2">
      <c r="A117" s="8" t="s">
        <v>93</v>
      </c>
      <c r="B117" s="19" t="s">
        <v>63</v>
      </c>
      <c r="C117" s="14"/>
      <c r="D117" s="15"/>
      <c r="E117" s="16"/>
      <c r="F117" s="15">
        <f>F34</f>
        <v>0</v>
      </c>
    </row>
    <row r="118" spans="1:6" ht="17.100000000000001" customHeight="1" x14ac:dyDescent="0.2">
      <c r="A118" s="8" t="s">
        <v>4</v>
      </c>
      <c r="B118" s="19" t="s">
        <v>3</v>
      </c>
      <c r="C118" s="14"/>
      <c r="D118" s="15"/>
      <c r="E118" s="16"/>
      <c r="F118" s="15">
        <f>F49</f>
        <v>0</v>
      </c>
    </row>
    <row r="119" spans="1:6" ht="17.100000000000001" customHeight="1" x14ac:dyDescent="0.2">
      <c r="A119" s="8" t="s">
        <v>55</v>
      </c>
      <c r="B119" s="19" t="s">
        <v>5</v>
      </c>
      <c r="C119" s="14"/>
      <c r="D119" s="15"/>
      <c r="E119" s="16"/>
      <c r="F119" s="15">
        <f>F90</f>
        <v>0</v>
      </c>
    </row>
    <row r="120" spans="1:6" ht="17.100000000000001" customHeight="1" x14ac:dyDescent="0.2">
      <c r="A120" s="8" t="s">
        <v>61</v>
      </c>
      <c r="B120" s="19" t="s">
        <v>62</v>
      </c>
      <c r="C120" s="14"/>
      <c r="D120" s="15"/>
      <c r="E120" s="16"/>
      <c r="F120" s="15">
        <f>F103</f>
        <v>0</v>
      </c>
    </row>
    <row r="121" spans="1:6" ht="6.75" customHeight="1" x14ac:dyDescent="0.2">
      <c r="B121" s="19"/>
      <c r="C121" s="14"/>
      <c r="D121" s="67"/>
      <c r="E121" s="68"/>
      <c r="F121" s="67"/>
    </row>
    <row r="122" spans="1:6" ht="17.100000000000001" customHeight="1" x14ac:dyDescent="0.2">
      <c r="B122" s="19"/>
      <c r="C122" s="93" t="s">
        <v>90</v>
      </c>
      <c r="D122" s="93"/>
      <c r="E122" s="93"/>
      <c r="F122" s="20">
        <f>SUM(F117:F120)</f>
        <v>0</v>
      </c>
    </row>
    <row r="123" spans="1:6" ht="17.100000000000001" customHeight="1" x14ac:dyDescent="0.2">
      <c r="B123" s="19"/>
      <c r="C123" s="93" t="s">
        <v>91</v>
      </c>
      <c r="D123" s="93"/>
      <c r="E123" s="93"/>
      <c r="F123" s="20">
        <f>F122*0.25</f>
        <v>0</v>
      </c>
    </row>
    <row r="124" spans="1:6" ht="17.100000000000001" customHeight="1" x14ac:dyDescent="0.2">
      <c r="B124" s="19"/>
      <c r="C124" s="93" t="s">
        <v>92</v>
      </c>
      <c r="D124" s="93"/>
      <c r="E124" s="93"/>
      <c r="F124" s="20">
        <f>SUM(F122:F123)</f>
        <v>0</v>
      </c>
    </row>
    <row r="125" spans="1:6" ht="17.100000000000001" customHeight="1" x14ac:dyDescent="0.2">
      <c r="B125" s="27"/>
    </row>
    <row r="126" spans="1:6" x14ac:dyDescent="0.2">
      <c r="B126" s="27"/>
    </row>
  </sheetData>
  <mergeCells count="10">
    <mergeCell ref="C124:E124"/>
    <mergeCell ref="B103:E103"/>
    <mergeCell ref="B115:F115"/>
    <mergeCell ref="C122:E122"/>
    <mergeCell ref="C123:E123"/>
    <mergeCell ref="B27:D27"/>
    <mergeCell ref="A13:F13"/>
    <mergeCell ref="B49:E49"/>
    <mergeCell ref="B34:E34"/>
    <mergeCell ref="B90:E90"/>
  </mergeCells>
  <phoneticPr fontId="2" type="noConversion"/>
  <printOptions horizontalCentered="1" gridLines="1"/>
  <pageMargins left="0.98425196850393704" right="0.78740157480314965" top="0.59055118110236227" bottom="0.39370078740157483" header="0" footer="0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Naslovna</vt:lpstr>
      <vt:lpstr>Opis zahvata</vt:lpstr>
      <vt:lpstr>TROŠKOVNIK</vt:lpstr>
    </vt:vector>
  </TitlesOfParts>
  <Company>Doma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</dc:creator>
  <cp:lastModifiedBy>Vidosava Hrvojic</cp:lastModifiedBy>
  <cp:lastPrinted>2022-06-09T09:25:30Z</cp:lastPrinted>
  <dcterms:created xsi:type="dcterms:W3CDTF">2006-08-22T10:23:57Z</dcterms:created>
  <dcterms:modified xsi:type="dcterms:W3CDTF">2022-08-10T07:03:17Z</dcterms:modified>
</cp:coreProperties>
</file>